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1"/>
  </bookViews>
  <sheets>
    <sheet name="ΑΠΟΤΕΛΕΣΜΑΤΑ ΧΡΗΣΕΩΣ 2014" sheetId="3" r:id="rId1"/>
    <sheet name="ΙΣΟΛΟΓΙΣΜΟΣ 2014" sheetId="2" r:id="rId2"/>
    <sheet name="ΜΕΣΟΣ ΟΡΟΣ ΤΡΙΕΤΙΑΣ" sheetId="1" r:id="rId3"/>
  </sheets>
  <calcPr calcId="124519"/>
</workbook>
</file>

<file path=xl/calcChain.xml><?xml version="1.0" encoding="utf-8"?>
<calcChain xmlns="http://schemas.openxmlformats.org/spreadsheetml/2006/main">
  <c r="I22" i="2"/>
  <c r="I21"/>
  <c r="I12"/>
  <c r="F19"/>
  <c r="F11"/>
  <c r="N63" i="1"/>
  <c r="N69"/>
  <c r="L69"/>
  <c r="N68"/>
  <c r="L68"/>
  <c r="N67"/>
  <c r="L67"/>
  <c r="L63"/>
  <c r="J61"/>
  <c r="I61"/>
  <c r="H61"/>
  <c r="J70"/>
  <c r="I70"/>
  <c r="N70" s="1"/>
  <c r="H70"/>
  <c r="L70" s="1"/>
  <c r="N66"/>
  <c r="L66"/>
  <c r="N59"/>
  <c r="L59"/>
  <c r="N58"/>
  <c r="L58"/>
  <c r="N15"/>
  <c r="N16"/>
  <c r="N17"/>
  <c r="N18"/>
  <c r="N14"/>
  <c r="N10"/>
  <c r="N9"/>
  <c r="L15"/>
  <c r="L16"/>
  <c r="L17"/>
  <c r="L18"/>
  <c r="L14"/>
  <c r="L10"/>
  <c r="L9"/>
  <c r="J19"/>
  <c r="I19"/>
  <c r="H19"/>
  <c r="L19" s="1"/>
  <c r="J11"/>
  <c r="I11"/>
  <c r="I22" s="1"/>
  <c r="H11"/>
  <c r="E22" i="3"/>
  <c r="E21"/>
  <c r="E20"/>
  <c r="E17"/>
  <c r="E15"/>
  <c r="E11"/>
  <c r="E5"/>
  <c r="F22" i="2" l="1"/>
  <c r="H72" i="1"/>
  <c r="J72"/>
  <c r="L61"/>
  <c r="L11"/>
  <c r="J22"/>
  <c r="N19"/>
  <c r="I72"/>
  <c r="H22"/>
  <c r="L22" s="1"/>
  <c r="N11"/>
  <c r="N61"/>
  <c r="L72" l="1"/>
  <c r="N22"/>
  <c r="N72"/>
</calcChain>
</file>

<file path=xl/sharedStrings.xml><?xml version="1.0" encoding="utf-8"?>
<sst xmlns="http://schemas.openxmlformats.org/spreadsheetml/2006/main" count="82" uniqueCount="52">
  <si>
    <t>ΕΝΕΡΓΗΤΙΚΟ</t>
  </si>
  <si>
    <t>ΠΑΘΗΤΙΚΟ</t>
  </si>
  <si>
    <t>ΠΩΛΗΣΕΙΣ</t>
  </si>
  <si>
    <t>ΜΙΣΘΟΙ</t>
  </si>
  <si>
    <t>ΕΠΙΣΤΡΟΦΕΣ ΠΩΛΗΣΕΩΝ</t>
  </si>
  <si>
    <t>ΝΕΕΣ ΠΩΛΗΣΕΙΣ</t>
  </si>
  <si>
    <t>ΚΟΣΤΟΣ ΠΩΛΗΘΕΝΤΩΝ</t>
  </si>
  <si>
    <t>ΜΙΚΤΟ ΚΕΡΔΟΣ</t>
  </si>
  <si>
    <t>ΕΝΟΙΚΙΑ</t>
  </si>
  <si>
    <t>ΕΞΟΔΑ ΔΙΟΙΚΗΣΗΣ</t>
  </si>
  <si>
    <t>ΧΡΕΩΣΤΙΚΟΙ ΤΟΚΟΙ</t>
  </si>
  <si>
    <t>ΟΛΙΚΑ ΑΠΟΤΕΛΕΣΜΑΤΑ ΕΚΜΕΤΑΛΛΕΥΣΗΣ</t>
  </si>
  <si>
    <t>ΑΠΟΣΒΕΣΕΙΣ ΜΜ</t>
  </si>
  <si>
    <t>ΑΠΟΣΒΕΣΕΙΣ ΕΠΙΠΛΩΝ</t>
  </si>
  <si>
    <t>ΚΑΘΑΡΑ ΑΠΟΤΕΛΕΣΜΑΤΑ ΠΡΟ ΦΟΡΩΝ</t>
  </si>
  <si>
    <t>ΦΟΡΟΣ ΕΙΣΟΔΗΜΑΤΟΣ(50%)</t>
  </si>
  <si>
    <t>ΚΑΘΑΡΑ ΚΕΡΔΗ/ΖΗΜΙΕΣ</t>
  </si>
  <si>
    <t>ΜΕΡΙΚΑ ΑΠΟΤΕΛΕΣΜΑΤΑ ΕΚΜΕΤΑΛΛΕΥΣΗΣ(ΚΠΦΤ)</t>
  </si>
  <si>
    <t>ΑΠΟΤΕΛΕΣΜΑΤΑ ΧΡΗΣΕΩΣ 2014</t>
  </si>
  <si>
    <t>ΑΠΟΘΕΜΑΤΑ</t>
  </si>
  <si>
    <t>ΑΡΧΙΚΟ ΑΠΟΘΕΜΑ</t>
  </si>
  <si>
    <t>ΑΓΟΡΕΣ</t>
  </si>
  <si>
    <t>ΤΕΛΙΚΟ ΑΠΟΘΕΜΑ</t>
  </si>
  <si>
    <t>ΕΠΙΣΤΡΟΦΕΣ ΑΓΟΡΩΝ</t>
  </si>
  <si>
    <t>ΜΕΤΑΦΟΡΙΚΑ ΜΕΣΑ</t>
  </si>
  <si>
    <t>ΕΠΙΠΛΑ ΚΑΙ ΣΚΕΥΗ</t>
  </si>
  <si>
    <t>ΑΠΑΙΤΗΣΕΙΣ</t>
  </si>
  <si>
    <t>ΕΜΠΟΡΕΥΣΙΜΑ ΧΡΕΟΓΡΑΦΑ</t>
  </si>
  <si>
    <t>ΕΞΟΔΑ ΕΠΟΜΕΝΩΝ ΧΡΗΣΕΩΝ</t>
  </si>
  <si>
    <t>ΓΡΑΜΜΑΤΙΑ ΠΛΗΡΩΤΕΑ</t>
  </si>
  <si>
    <t>ΟΦΕΙΛΟΜΕΝΟΙ ΜΙΣΘΟΙ</t>
  </si>
  <si>
    <t>ΟΦΕΙΛΟΜΕΝΟΙ ΦΟΡΟΙ</t>
  </si>
  <si>
    <t>ΜΑΚΡΟΠΡΟΘΕΣΜΕΣ ΥΠΟΧΡΕΩΣΕΙΣ</t>
  </si>
  <si>
    <t>ΜΕΤΟΧΙΚΟ ΚΕΦΑΛΑΙΟ</t>
  </si>
  <si>
    <t>ΑΠΟΘΕΜΑΤΙΚΑ ΚΕΦΑΛΑΙΑ</t>
  </si>
  <si>
    <t>ΙΣΟΛΟΓΙΣΜΟΣ ΤΕΛΟΥΣ ΧΡΗΣΕΩΣ 2014</t>
  </si>
  <si>
    <t>ΣΥΝΟΛΟ ΕΝΕΡΓΗΤΙΚΟΥ</t>
  </si>
  <si>
    <t>ΣΥΝΟΛΟ ΠΑΘΗΤΙΚΟΥ</t>
  </si>
  <si>
    <t>ΕΤΗ</t>
  </si>
  <si>
    <t>ΜΕΣΗ ΠΟΣΟΣΤΙΑΙΑ ΜΕΤΑΒΟΛΗ ΣΕ (%)</t>
  </si>
  <si>
    <t>ΜΕΣΟΣ ΟΡΟΣ ΤΡΙΕΤΙΑΣ</t>
  </si>
  <si>
    <t>ΜΕΤΡΗΤΑ</t>
  </si>
  <si>
    <t>ΠΑΓΙΟ ΕΝΕΡΓΗΤΙΚΟ</t>
  </si>
  <si>
    <t>ΣΥΝΟΛΟ ΠΑΓΙΟΥ ΕΝΕΡΓΗΤΙΚΟΥ</t>
  </si>
  <si>
    <t>ΚΥΚΛΟΦΟΡΟΥΝ ΕΝΕΡΓΗΤΙΚΟ</t>
  </si>
  <si>
    <t>ΣΥΝΟΛΟ ΚΥΚΛ. ΕΝΕΡΓΗΤΙΚΟΥ</t>
  </si>
  <si>
    <t>ΙΔΙΑ ΚΕΦΑΛΑΙΑ</t>
  </si>
  <si>
    <t>ΣΥΝΟΛΟ ΙΔΙΩΝ ΚΕΦΑΛΑΙΩΝ</t>
  </si>
  <si>
    <t>ΒΡΑΧΥΠΡΟΘΕΣΜΕΣ ΥΠΟΧΡΕΩΣΕΙΣ</t>
  </si>
  <si>
    <t>ΣΥΝΟΛΟ ΒΡΑΧΥΠΡΟΘΕΣΜΩΝ ΥΠΟΧΡΕΩΣΕΩΝ</t>
  </si>
  <si>
    <t>ΠΡΟΜΗΘΕΥΤΕΣ</t>
  </si>
  <si>
    <t>ΑΠΟΤΕΛΕΣΜΑΤΑ ΕΙΣ ΝΕΟΝ</t>
  </si>
</sst>
</file>

<file path=xl/styles.xml><?xml version="1.0" encoding="utf-8"?>
<styleSheet xmlns="http://schemas.openxmlformats.org/spreadsheetml/2006/main">
  <numFmts count="1">
    <numFmt numFmtId="171" formatCode="0.00000%"/>
  </numFmts>
  <fonts count="17">
    <font>
      <sz val="11"/>
      <color theme="1"/>
      <name val="Calibri"/>
      <family val="2"/>
      <charset val="161"/>
      <scheme val="minor"/>
    </font>
    <font>
      <sz val="12"/>
      <color theme="1"/>
      <name val="Times New Roman"/>
      <family val="1"/>
      <charset val="161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2"/>
      <color rgb="FF0070C0"/>
      <name val="Calibri"/>
      <family val="2"/>
      <charset val="161"/>
      <scheme val="minor"/>
    </font>
    <font>
      <u val="doubleAccounting"/>
      <sz val="20"/>
      <color theme="1"/>
      <name val="Arial"/>
      <family val="2"/>
      <charset val="161"/>
    </font>
    <font>
      <u/>
      <sz val="14"/>
      <color theme="1"/>
      <name val="Calibri"/>
      <family val="2"/>
      <charset val="161"/>
      <scheme val="minor"/>
    </font>
    <font>
      <b/>
      <u/>
      <sz val="18"/>
      <color theme="1"/>
      <name val="Calibri"/>
      <family val="2"/>
      <charset val="161"/>
      <scheme val="minor"/>
    </font>
    <font>
      <sz val="14"/>
      <color rgb="FF0070C0"/>
      <name val="Calibri"/>
      <family val="2"/>
      <charset val="161"/>
      <scheme val="minor"/>
    </font>
    <font>
      <sz val="12"/>
      <color theme="1"/>
      <name val="Arial"/>
      <family val="2"/>
      <charset val="161"/>
    </font>
    <font>
      <sz val="18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u/>
      <sz val="12"/>
      <color theme="1"/>
      <name val="Calibri"/>
      <family val="2"/>
      <charset val="161"/>
      <scheme val="minor"/>
    </font>
    <font>
      <b/>
      <sz val="14"/>
      <color theme="1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justify" vertical="top" wrapText="1"/>
    </xf>
    <xf numFmtId="0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Alignment="1">
      <alignment horizontal="left" vertical="center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right" vertical="top" wrapText="1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171" fontId="0" fillId="0" borderId="0" xfId="0" applyNumberFormat="1"/>
    <xf numFmtId="0" fontId="14" fillId="0" borderId="0" xfId="0" applyFont="1" applyAlignment="1">
      <alignment horizontal="center" vertical="center"/>
    </xf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right" vertical="top" wrapText="1"/>
    </xf>
    <xf numFmtId="171" fontId="5" fillId="0" borderId="0" xfId="0" applyNumberFormat="1" applyFo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plotArea>
      <c:layout/>
      <c:lineChart>
        <c:grouping val="standard"/>
        <c:ser>
          <c:idx val="0"/>
          <c:order val="0"/>
          <c:tx>
            <c:strRef>
              <c:f>'ΜΕΣΟΣ ΟΡΟΣ ΤΡΙΕΤΙΑΣ'!$F$9</c:f>
              <c:strCache>
                <c:ptCount val="1"/>
                <c:pt idx="0">
                  <c:v>ΜΕΤΑΦΟΡΙΚΑ ΜΕΣΑ</c:v>
                </c:pt>
              </c:strCache>
            </c:strRef>
          </c:tx>
          <c:cat>
            <c:numRef>
              <c:f>'ΜΕΣΟΣ ΟΡΟΣ ΤΡΙΕΤΙΑΣ'!$H$7:$J$7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'ΜΕΣΟΣ ΟΡΟΣ ΤΡΙΕΤΙΑΣ'!$H$9:$J$9</c:f>
              <c:numCache>
                <c:formatCode>General</c:formatCode>
                <c:ptCount val="3"/>
                <c:pt idx="0">
                  <c:v>34</c:v>
                </c:pt>
                <c:pt idx="1">
                  <c:v>40</c:v>
                </c:pt>
                <c:pt idx="2">
                  <c:v>31</c:v>
                </c:pt>
              </c:numCache>
            </c:numRef>
          </c:val>
        </c:ser>
        <c:ser>
          <c:idx val="1"/>
          <c:order val="1"/>
          <c:tx>
            <c:strRef>
              <c:f>'ΜΕΣΟΣ ΟΡΟΣ ΤΡΙΕΤΙΑΣ'!$F$10</c:f>
              <c:strCache>
                <c:ptCount val="1"/>
                <c:pt idx="0">
                  <c:v>ΕΠΙΠΛΑ ΚΑΙ ΣΚΕΥΗ</c:v>
                </c:pt>
              </c:strCache>
            </c:strRef>
          </c:tx>
          <c:cat>
            <c:numRef>
              <c:f>'ΜΕΣΟΣ ΟΡΟΣ ΤΡΙΕΤΙΑΣ'!$H$7:$J$7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'ΜΕΣΟΣ ΟΡΟΣ ΤΡΙΕΤΙΑΣ'!$H$10:$J$10</c:f>
              <c:numCache>
                <c:formatCode>General</c:formatCode>
                <c:ptCount val="3"/>
                <c:pt idx="0">
                  <c:v>33</c:v>
                </c:pt>
                <c:pt idx="1">
                  <c:v>30</c:v>
                </c:pt>
                <c:pt idx="2">
                  <c:v>17</c:v>
                </c:pt>
              </c:numCache>
            </c:numRef>
          </c:val>
        </c:ser>
        <c:ser>
          <c:idx val="2"/>
          <c:order val="2"/>
          <c:tx>
            <c:strRef>
              <c:f>'ΜΕΣΟΣ ΟΡΟΣ ΤΡΙΕΤΙΑΣ'!$F$14</c:f>
              <c:strCache>
                <c:ptCount val="1"/>
                <c:pt idx="0">
                  <c:v>ΑΠΟΘΕΜΑΤΑ</c:v>
                </c:pt>
              </c:strCache>
            </c:strRef>
          </c:tx>
          <c:cat>
            <c:numRef>
              <c:f>'ΜΕΣΟΣ ΟΡΟΣ ΤΡΙΕΤΙΑΣ'!$H$7:$J$7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'ΜΕΣΟΣ ΟΡΟΣ ΤΡΙΕΤΙΑΣ'!$H$14:$J$14</c:f>
              <c:numCache>
                <c:formatCode>General</c:formatCode>
                <c:ptCount val="3"/>
                <c:pt idx="0">
                  <c:v>11</c:v>
                </c:pt>
                <c:pt idx="1">
                  <c:v>13</c:v>
                </c:pt>
                <c:pt idx="2">
                  <c:v>30</c:v>
                </c:pt>
              </c:numCache>
            </c:numRef>
          </c:val>
        </c:ser>
        <c:ser>
          <c:idx val="3"/>
          <c:order val="3"/>
          <c:tx>
            <c:strRef>
              <c:f>'ΜΕΣΟΣ ΟΡΟΣ ΤΡΙΕΤΙΑΣ'!$F$15</c:f>
              <c:strCache>
                <c:ptCount val="1"/>
                <c:pt idx="0">
                  <c:v>ΑΠΑΙΤΗΣΕΙΣ</c:v>
                </c:pt>
              </c:strCache>
            </c:strRef>
          </c:tx>
          <c:cat>
            <c:numRef>
              <c:f>'ΜΕΣΟΣ ΟΡΟΣ ΤΡΙΕΤΙΑΣ'!$H$7:$J$7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'ΜΕΣΟΣ ΟΡΟΣ ΤΡΙΕΤΙΑΣ'!$H$15:$J$15</c:f>
              <c:numCache>
                <c:formatCode>General</c:formatCode>
                <c:ptCount val="3"/>
                <c:pt idx="0">
                  <c:v>15</c:v>
                </c:pt>
                <c:pt idx="1">
                  <c:v>12</c:v>
                </c:pt>
                <c:pt idx="2">
                  <c:v>15</c:v>
                </c:pt>
              </c:numCache>
            </c:numRef>
          </c:val>
        </c:ser>
        <c:ser>
          <c:idx val="4"/>
          <c:order val="4"/>
          <c:tx>
            <c:strRef>
              <c:f>'ΜΕΣΟΣ ΟΡΟΣ ΤΡΙΕΤΙΑΣ'!$F$16</c:f>
              <c:strCache>
                <c:ptCount val="1"/>
                <c:pt idx="0">
                  <c:v>ΕΜΠΟΡΕΥΣΙΜΑ ΧΡΕΟΓΡΑΦΑ</c:v>
                </c:pt>
              </c:strCache>
            </c:strRef>
          </c:tx>
          <c:cat>
            <c:numRef>
              <c:f>'ΜΕΣΟΣ ΟΡΟΣ ΤΡΙΕΤΙΑΣ'!$H$7:$J$7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'ΜΕΣΟΣ ΟΡΟΣ ΤΡΙΕΤΙΑΣ'!$H$16:$J$16</c:f>
              <c:numCache>
                <c:formatCode>General</c:formatCode>
                <c:ptCount val="3"/>
                <c:pt idx="0">
                  <c:v>12</c:v>
                </c:pt>
                <c:pt idx="1">
                  <c:v>17</c:v>
                </c:pt>
                <c:pt idx="2">
                  <c:v>12</c:v>
                </c:pt>
              </c:numCache>
            </c:numRef>
          </c:val>
        </c:ser>
        <c:ser>
          <c:idx val="5"/>
          <c:order val="5"/>
          <c:tx>
            <c:strRef>
              <c:f>'ΜΕΣΟΣ ΟΡΟΣ ΤΡΙΕΤΙΑΣ'!$F$17</c:f>
              <c:strCache>
                <c:ptCount val="1"/>
                <c:pt idx="0">
                  <c:v>ΜΕΤΡΗΤΑ</c:v>
                </c:pt>
              </c:strCache>
            </c:strRef>
          </c:tx>
          <c:cat>
            <c:numRef>
              <c:f>'ΜΕΣΟΣ ΟΡΟΣ ΤΡΙΕΤΙΑΣ'!$H$7:$J$7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'ΜΕΣΟΣ ΟΡΟΣ ΤΡΙΕΤΙΑΣ'!$H$17:$J$17</c:f>
              <c:numCache>
                <c:formatCode>General</c:formatCode>
                <c:ptCount val="3"/>
                <c:pt idx="0">
                  <c:v>11</c:v>
                </c:pt>
                <c:pt idx="1">
                  <c:v>12</c:v>
                </c:pt>
                <c:pt idx="2">
                  <c:v>16</c:v>
                </c:pt>
              </c:numCache>
            </c:numRef>
          </c:val>
        </c:ser>
        <c:ser>
          <c:idx val="6"/>
          <c:order val="6"/>
          <c:tx>
            <c:strRef>
              <c:f>'ΜΕΣΟΣ ΟΡΟΣ ΤΡΙΕΤΙΑΣ'!$F$18</c:f>
              <c:strCache>
                <c:ptCount val="1"/>
                <c:pt idx="0">
                  <c:v>ΕΞΟΔΑ ΕΠΟΜΕΝΩΝ ΧΡΗΣΕΩΝ</c:v>
                </c:pt>
              </c:strCache>
            </c:strRef>
          </c:tx>
          <c:cat>
            <c:numRef>
              <c:f>'ΜΕΣΟΣ ΟΡΟΣ ΤΡΙΕΤΙΑΣ'!$H$7:$J$7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'ΜΕΣΟΣ ΟΡΟΣ ΤΡΙΕΤΙΑΣ'!$H$18:$J$18</c:f>
              <c:numCache>
                <c:formatCode>General</c:formatCode>
                <c:ptCount val="3"/>
                <c:pt idx="0">
                  <c:v>7</c:v>
                </c:pt>
                <c:pt idx="1">
                  <c:v>7</c:v>
                </c:pt>
                <c:pt idx="2">
                  <c:v>14</c:v>
                </c:pt>
              </c:numCache>
            </c:numRef>
          </c:val>
        </c:ser>
        <c:marker val="1"/>
        <c:axId val="86796544"/>
        <c:axId val="84856832"/>
      </c:lineChart>
      <c:catAx>
        <c:axId val="86796544"/>
        <c:scaling>
          <c:orientation val="minMax"/>
        </c:scaling>
        <c:axPos val="b"/>
        <c:numFmt formatCode="General" sourceLinked="1"/>
        <c:tickLblPos val="nextTo"/>
        <c:crossAx val="84856832"/>
        <c:crosses val="autoZero"/>
        <c:auto val="1"/>
        <c:lblAlgn val="ctr"/>
        <c:lblOffset val="100"/>
      </c:catAx>
      <c:valAx>
        <c:axId val="84856832"/>
        <c:scaling>
          <c:orientation val="minMax"/>
        </c:scaling>
        <c:axPos val="l"/>
        <c:majorGridlines/>
        <c:numFmt formatCode="General" sourceLinked="1"/>
        <c:tickLblPos val="nextTo"/>
        <c:crossAx val="867965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plotArea>
      <c:layout/>
      <c:lineChart>
        <c:grouping val="standard"/>
        <c:ser>
          <c:idx val="0"/>
          <c:order val="0"/>
          <c:tx>
            <c:strRef>
              <c:f>'ΜΕΣΟΣ ΟΡΟΣ ΤΡΙΕΤΙΑΣ'!$F$58</c:f>
              <c:strCache>
                <c:ptCount val="1"/>
                <c:pt idx="0">
                  <c:v>ΜΕΤΟΧΙΚΟ ΚΕΦΑΛΑΙΟ</c:v>
                </c:pt>
              </c:strCache>
            </c:strRef>
          </c:tx>
          <c:cat>
            <c:numRef>
              <c:f>'ΜΕΣΟΣ ΟΡΟΣ ΤΡΙΕΤΙΑΣ'!$H$56:$J$56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'ΜΕΣΟΣ ΟΡΟΣ ΤΡΙΕΤΙΑΣ'!$H$58:$J$58</c:f>
              <c:numCache>
                <c:formatCode>General</c:formatCode>
                <c:ptCount val="3"/>
                <c:pt idx="0">
                  <c:v>45</c:v>
                </c:pt>
                <c:pt idx="1">
                  <c:v>50</c:v>
                </c:pt>
                <c:pt idx="2">
                  <c:v>50</c:v>
                </c:pt>
              </c:numCache>
            </c:numRef>
          </c:val>
        </c:ser>
        <c:ser>
          <c:idx val="1"/>
          <c:order val="1"/>
          <c:tx>
            <c:strRef>
              <c:f>'ΜΕΣΟΣ ΟΡΟΣ ΤΡΙΕΤΙΑΣ'!$F$59</c:f>
              <c:strCache>
                <c:ptCount val="1"/>
                <c:pt idx="0">
                  <c:v>ΑΠΟΘΕΜΑΤΙΚΑ ΚΕΦΑΛΑΙΑ</c:v>
                </c:pt>
              </c:strCache>
            </c:strRef>
          </c:tx>
          <c:cat>
            <c:numRef>
              <c:f>'ΜΕΣΟΣ ΟΡΟΣ ΤΡΙΕΤΙΑΣ'!$H$56:$J$56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'ΜΕΣΟΣ ΟΡΟΣ ΤΡΙΕΤΙΑΣ'!$H$59:$J$59</c:f>
              <c:numCache>
                <c:formatCode>General</c:formatCode>
                <c:ptCount val="3"/>
                <c:pt idx="0">
                  <c:v>17</c:v>
                </c:pt>
                <c:pt idx="1">
                  <c:v>12</c:v>
                </c:pt>
                <c:pt idx="2">
                  <c:v>10</c:v>
                </c:pt>
              </c:numCache>
            </c:numRef>
          </c:val>
        </c:ser>
        <c:ser>
          <c:idx val="2"/>
          <c:order val="2"/>
          <c:tx>
            <c:strRef>
              <c:f>'ΜΕΣΟΣ ΟΡΟΣ ΤΡΙΕΤΙΑΣ'!$F$60</c:f>
              <c:strCache>
                <c:ptCount val="1"/>
                <c:pt idx="0">
                  <c:v>ΑΠΟΤΕΛΕΣΜΑΤΑ ΕΙΣ ΝΕΟΝ</c:v>
                </c:pt>
              </c:strCache>
            </c:strRef>
          </c:tx>
          <c:cat>
            <c:numRef>
              <c:f>'ΜΕΣΟΣ ΟΡΟΣ ΤΡΙΕΤΙΑΣ'!$H$56:$J$56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'ΜΕΣΟΣ ΟΡΟΣ ΤΡΙΕΤΙΑΣ'!$H$60:$J$60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</c:ser>
        <c:ser>
          <c:idx val="3"/>
          <c:order val="3"/>
          <c:tx>
            <c:strRef>
              <c:f>'ΜΕΣΟΣ ΟΡΟΣ ΤΡΙΕΤΙΑΣ'!$F$63</c:f>
              <c:strCache>
                <c:ptCount val="1"/>
                <c:pt idx="0">
                  <c:v>ΜΑΚΡΟΠΡΟΘΕΣΜΕΣ ΥΠΟΧΡΕΩΣΕΙΣ</c:v>
                </c:pt>
              </c:strCache>
            </c:strRef>
          </c:tx>
          <c:cat>
            <c:numRef>
              <c:f>'ΜΕΣΟΣ ΟΡΟΣ ΤΡΙΕΤΙΑΣ'!$H$56:$J$56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'ΜΕΣΟΣ ΟΡΟΣ ΤΡΙΕΤΙΑΣ'!$H$63:$J$63</c:f>
              <c:numCache>
                <c:formatCode>General</c:formatCode>
                <c:ptCount val="3"/>
                <c:pt idx="0">
                  <c:v>14</c:v>
                </c:pt>
                <c:pt idx="1">
                  <c:v>17</c:v>
                </c:pt>
                <c:pt idx="2">
                  <c:v>14</c:v>
                </c:pt>
              </c:numCache>
            </c:numRef>
          </c:val>
        </c:ser>
        <c:ser>
          <c:idx val="4"/>
          <c:order val="4"/>
          <c:tx>
            <c:strRef>
              <c:f>'ΜΕΣΟΣ ΟΡΟΣ ΤΡΙΕΤΙΑΣ'!$F$66</c:f>
              <c:strCache>
                <c:ptCount val="1"/>
                <c:pt idx="0">
                  <c:v>ΠΡΟΜΗΘΕΥΤΕΣ</c:v>
                </c:pt>
              </c:strCache>
            </c:strRef>
          </c:tx>
          <c:cat>
            <c:numRef>
              <c:f>'ΜΕΣΟΣ ΟΡΟΣ ΤΡΙΕΤΙΑΣ'!$H$56:$J$56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'ΜΕΣΟΣ ΟΡΟΣ ΤΡΙΕΤΙΑΣ'!$H$66:$J$66</c:f>
              <c:numCache>
                <c:formatCode>General</c:formatCode>
                <c:ptCount val="3"/>
                <c:pt idx="0">
                  <c:v>15</c:v>
                </c:pt>
                <c:pt idx="1">
                  <c:v>12</c:v>
                </c:pt>
                <c:pt idx="2">
                  <c:v>25</c:v>
                </c:pt>
              </c:numCache>
            </c:numRef>
          </c:val>
        </c:ser>
        <c:ser>
          <c:idx val="5"/>
          <c:order val="5"/>
          <c:tx>
            <c:strRef>
              <c:f>'ΜΕΣΟΣ ΟΡΟΣ ΤΡΙΕΤΙΑΣ'!$F$67</c:f>
              <c:strCache>
                <c:ptCount val="1"/>
                <c:pt idx="0">
                  <c:v>ΟΦΕΙΛΟΜΕΝΟΙ ΜΙΣΘΟΙ</c:v>
                </c:pt>
              </c:strCache>
            </c:strRef>
          </c:tx>
          <c:cat>
            <c:numRef>
              <c:f>'ΜΕΣΟΣ ΟΡΟΣ ΤΡΙΕΤΙΑΣ'!$H$56:$J$56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'ΜΕΣΟΣ ΟΡΟΣ ΤΡΙΕΤΙΑΣ'!$H$67:$J$67</c:f>
              <c:numCache>
                <c:formatCode>General</c:formatCode>
                <c:ptCount val="3"/>
                <c:pt idx="0">
                  <c:v>4</c:v>
                </c:pt>
                <c:pt idx="1">
                  <c:v>7</c:v>
                </c:pt>
                <c:pt idx="2">
                  <c:v>2</c:v>
                </c:pt>
              </c:numCache>
            </c:numRef>
          </c:val>
        </c:ser>
        <c:ser>
          <c:idx val="6"/>
          <c:order val="6"/>
          <c:tx>
            <c:strRef>
              <c:f>'ΜΕΣΟΣ ΟΡΟΣ ΤΡΙΕΤΙΑΣ'!$F$68</c:f>
              <c:strCache>
                <c:ptCount val="1"/>
                <c:pt idx="0">
                  <c:v>ΟΦΕΙΛΟΜΕΝΟΙ ΦΟΡΟΙ</c:v>
                </c:pt>
              </c:strCache>
            </c:strRef>
          </c:tx>
          <c:cat>
            <c:numRef>
              <c:f>'ΜΕΣΟΣ ΟΡΟΣ ΤΡΙΕΤΙΑΣ'!$H$56:$J$56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'ΜΕΣΟΣ ΟΡΟΣ ΤΡΙΕΤΙΑΣ'!$H$68:$J$68</c:f>
              <c:numCache>
                <c:formatCode>General</c:formatCode>
                <c:ptCount val="3"/>
                <c:pt idx="0">
                  <c:v>13</c:v>
                </c:pt>
                <c:pt idx="1">
                  <c:v>16</c:v>
                </c:pt>
                <c:pt idx="2">
                  <c:v>5</c:v>
                </c:pt>
              </c:numCache>
            </c:numRef>
          </c:val>
        </c:ser>
        <c:ser>
          <c:idx val="7"/>
          <c:order val="7"/>
          <c:tx>
            <c:strRef>
              <c:f>'ΜΕΣΟΣ ΟΡΟΣ ΤΡΙΕΤΙΑΣ'!$F$69</c:f>
              <c:strCache>
                <c:ptCount val="1"/>
                <c:pt idx="0">
                  <c:v>ΓΡΑΜΜΑΤΙΑ ΠΛΗΡΩΤΕΑ</c:v>
                </c:pt>
              </c:strCache>
            </c:strRef>
          </c:tx>
          <c:cat>
            <c:numRef>
              <c:f>'ΜΕΣΟΣ ΟΡΟΣ ΤΡΙΕΤΙΑΣ'!$H$56:$J$56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'ΜΕΣΟΣ ΟΡΟΣ ΤΡΙΕΤΙΑΣ'!$H$69:$J$69</c:f>
              <c:numCache>
                <c:formatCode>General</c:formatCode>
                <c:ptCount val="3"/>
                <c:pt idx="0">
                  <c:v>15</c:v>
                </c:pt>
                <c:pt idx="1">
                  <c:v>17</c:v>
                </c:pt>
                <c:pt idx="2">
                  <c:v>24</c:v>
                </c:pt>
              </c:numCache>
            </c:numRef>
          </c:val>
        </c:ser>
        <c:marker val="1"/>
        <c:axId val="177442816"/>
        <c:axId val="177444352"/>
      </c:lineChart>
      <c:catAx>
        <c:axId val="177442816"/>
        <c:scaling>
          <c:orientation val="minMax"/>
        </c:scaling>
        <c:axPos val="b"/>
        <c:numFmt formatCode="General" sourceLinked="1"/>
        <c:tickLblPos val="nextTo"/>
        <c:crossAx val="177444352"/>
        <c:crosses val="autoZero"/>
        <c:auto val="1"/>
        <c:lblAlgn val="ctr"/>
        <c:lblOffset val="100"/>
      </c:catAx>
      <c:valAx>
        <c:axId val="177444352"/>
        <c:scaling>
          <c:orientation val="minMax"/>
        </c:scaling>
        <c:axPos val="l"/>
        <c:majorGridlines/>
        <c:minorGridlines/>
        <c:numFmt formatCode="General" sourceLinked="1"/>
        <c:tickLblPos val="nextTo"/>
        <c:crossAx val="1774428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595311</xdr:colOff>
      <xdr:row>24</xdr:row>
      <xdr:rowOff>71437</xdr:rowOff>
    </xdr:from>
    <xdr:to>
      <xdr:col>13</xdr:col>
      <xdr:colOff>952499</xdr:colOff>
      <xdr:row>44</xdr:row>
      <xdr:rowOff>35719</xdr:rowOff>
    </xdr:to>
    <xdr:graphicFrame macro="">
      <xdr:nvGraphicFramePr>
        <xdr:cNvPr id="2" name="1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74</xdr:row>
      <xdr:rowOff>154781</xdr:rowOff>
    </xdr:from>
    <xdr:to>
      <xdr:col>15</xdr:col>
      <xdr:colOff>130969</xdr:colOff>
      <xdr:row>98</xdr:row>
      <xdr:rowOff>71438</xdr:rowOff>
    </xdr:to>
    <xdr:graphicFrame macro="">
      <xdr:nvGraphicFramePr>
        <xdr:cNvPr id="3" name="2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E22"/>
  <sheetViews>
    <sheetView workbookViewId="0">
      <selection activeCell="G21" sqref="G21"/>
    </sheetView>
  </sheetViews>
  <sheetFormatPr defaultRowHeight="15"/>
  <cols>
    <col min="4" max="4" width="48.42578125" customWidth="1"/>
  </cols>
  <sheetData>
    <row r="1" spans="3:5" ht="23.25">
      <c r="D1" s="13" t="s">
        <v>18</v>
      </c>
    </row>
    <row r="3" spans="3:5" ht="18.75">
      <c r="C3" s="6"/>
      <c r="D3" s="8" t="s">
        <v>2</v>
      </c>
      <c r="E3">
        <v>80</v>
      </c>
    </row>
    <row r="4" spans="3:5" ht="15.75">
      <c r="C4" s="6"/>
      <c r="D4" s="9" t="s">
        <v>4</v>
      </c>
      <c r="E4">
        <v>-20</v>
      </c>
    </row>
    <row r="5" spans="3:5" ht="15.75">
      <c r="C5" s="6"/>
      <c r="D5" s="10" t="s">
        <v>5</v>
      </c>
      <c r="E5">
        <f>SUM(E3:E4)</f>
        <v>60</v>
      </c>
    </row>
    <row r="6" spans="3:5" ht="15.75">
      <c r="C6" s="6"/>
      <c r="D6" s="9" t="s">
        <v>6</v>
      </c>
    </row>
    <row r="7" spans="3:5" ht="15.75">
      <c r="C7" s="6"/>
      <c r="D7" t="s">
        <v>20</v>
      </c>
      <c r="E7">
        <v>-15</v>
      </c>
    </row>
    <row r="8" spans="3:5" ht="15.75">
      <c r="C8" s="6"/>
      <c r="D8" t="s">
        <v>21</v>
      </c>
      <c r="E8">
        <v>-40</v>
      </c>
    </row>
    <row r="9" spans="3:5" ht="15.75">
      <c r="C9" s="6"/>
      <c r="D9" t="s">
        <v>22</v>
      </c>
      <c r="E9">
        <v>30</v>
      </c>
    </row>
    <row r="10" spans="3:5" ht="15.75">
      <c r="C10" s="6"/>
      <c r="D10" t="s">
        <v>23</v>
      </c>
      <c r="E10">
        <v>5</v>
      </c>
    </row>
    <row r="11" spans="3:5" ht="15.75">
      <c r="C11" s="6"/>
      <c r="D11" s="10" t="s">
        <v>7</v>
      </c>
      <c r="E11">
        <f>SUM(E5:E10)</f>
        <v>40</v>
      </c>
    </row>
    <row r="12" spans="3:5" ht="15.75">
      <c r="C12" s="6"/>
      <c r="D12" s="9" t="s">
        <v>8</v>
      </c>
      <c r="E12">
        <v>-10</v>
      </c>
    </row>
    <row r="13" spans="3:5" ht="15.75">
      <c r="C13" s="6"/>
      <c r="D13" s="9" t="s">
        <v>9</v>
      </c>
      <c r="E13">
        <v>-5</v>
      </c>
    </row>
    <row r="14" spans="3:5" ht="15.75">
      <c r="C14" s="6"/>
      <c r="D14" s="9" t="s">
        <v>3</v>
      </c>
      <c r="E14">
        <v>-5</v>
      </c>
    </row>
    <row r="15" spans="3:5" ht="15.75">
      <c r="C15" s="6"/>
      <c r="D15" s="10" t="s">
        <v>17</v>
      </c>
      <c r="E15">
        <f>SUM(E11:E14)</f>
        <v>20</v>
      </c>
    </row>
    <row r="16" spans="3:5" ht="15.75">
      <c r="C16" s="6"/>
      <c r="D16" s="9" t="s">
        <v>10</v>
      </c>
      <c r="E16">
        <v>-5</v>
      </c>
    </row>
    <row r="17" spans="3:5" ht="15.75">
      <c r="C17" s="6"/>
      <c r="D17" s="10" t="s">
        <v>11</v>
      </c>
      <c r="E17">
        <f>SUM(E15:E16)</f>
        <v>15</v>
      </c>
    </row>
    <row r="18" spans="3:5" ht="15.75">
      <c r="C18" s="6"/>
      <c r="D18" s="9" t="s">
        <v>12</v>
      </c>
      <c r="E18">
        <v>-2</v>
      </c>
    </row>
    <row r="19" spans="3:5" ht="15.75">
      <c r="D19" s="9" t="s">
        <v>13</v>
      </c>
      <c r="E19">
        <v>-3</v>
      </c>
    </row>
    <row r="20" spans="3:5" ht="15.75">
      <c r="D20" s="10" t="s">
        <v>14</v>
      </c>
      <c r="E20">
        <f>SUM(E17:E19)</f>
        <v>10</v>
      </c>
    </row>
    <row r="21" spans="3:5" ht="15.75">
      <c r="D21" s="9" t="s">
        <v>15</v>
      </c>
      <c r="E21">
        <f>-(E20-(E20* 50%))</f>
        <v>-5</v>
      </c>
    </row>
    <row r="22" spans="3:5" ht="18.75">
      <c r="D22" s="14" t="s">
        <v>16</v>
      </c>
      <c r="E22" s="8">
        <f>SUM(E20:E21)</f>
        <v>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"/>
  <sheetViews>
    <sheetView tabSelected="1" topLeftCell="A4" workbookViewId="0">
      <selection activeCell="L16" sqref="L16"/>
    </sheetView>
  </sheetViews>
  <sheetFormatPr defaultRowHeight="15"/>
  <cols>
    <col min="5" max="5" width="28.28515625" customWidth="1"/>
    <col min="6" max="6" width="17.42578125" customWidth="1"/>
    <col min="8" max="8" width="37.140625" customWidth="1"/>
    <col min="9" max="9" width="21.85546875" customWidth="1"/>
  </cols>
  <sheetData>
    <row r="1" spans="1:11">
      <c r="A1" s="4"/>
    </row>
    <row r="4" spans="1:11" s="15" customFormat="1" ht="27.75">
      <c r="E4" s="11" t="s">
        <v>35</v>
      </c>
      <c r="F4" s="11"/>
      <c r="G4" s="11"/>
      <c r="H4" s="11"/>
      <c r="I4" s="11"/>
      <c r="J4" s="11"/>
      <c r="K4" s="11"/>
    </row>
    <row r="5" spans="1:11" s="15" customFormat="1"/>
    <row r="6" spans="1:11" s="15" customFormat="1" ht="23.25">
      <c r="E6" s="19" t="s">
        <v>0</v>
      </c>
      <c r="F6"/>
      <c r="G6" s="19" t="s">
        <v>1</v>
      </c>
      <c r="H6"/>
      <c r="I6"/>
      <c r="J6"/>
      <c r="K6"/>
    </row>
    <row r="7" spans="1:11" s="15" customFormat="1">
      <c r="E7"/>
      <c r="F7"/>
      <c r="G7"/>
      <c r="H7"/>
    </row>
    <row r="8" spans="1:11" s="15" customFormat="1" ht="18.75">
      <c r="E8" s="12" t="s">
        <v>42</v>
      </c>
      <c r="F8"/>
      <c r="G8" s="12" t="s">
        <v>46</v>
      </c>
      <c r="H8"/>
    </row>
    <row r="9" spans="1:11" s="15" customFormat="1">
      <c r="E9" t="s">
        <v>24</v>
      </c>
      <c r="F9">
        <v>31</v>
      </c>
      <c r="G9" t="s">
        <v>33</v>
      </c>
      <c r="H9"/>
      <c r="I9">
        <v>50</v>
      </c>
    </row>
    <row r="10" spans="1:11" s="15" customFormat="1">
      <c r="E10" t="s">
        <v>25</v>
      </c>
      <c r="F10">
        <v>17</v>
      </c>
      <c r="G10" t="s">
        <v>34</v>
      </c>
      <c r="H10"/>
      <c r="I10">
        <v>10</v>
      </c>
    </row>
    <row r="11" spans="1:11" s="15" customFormat="1" ht="15.75">
      <c r="E11" s="20" t="s">
        <v>43</v>
      </c>
      <c r="F11">
        <f>SUM(F9:F10)</f>
        <v>48</v>
      </c>
      <c r="G11" t="s">
        <v>51</v>
      </c>
      <c r="H11"/>
      <c r="I11">
        <v>5</v>
      </c>
    </row>
    <row r="12" spans="1:11" s="15" customFormat="1" ht="15.75">
      <c r="E12"/>
      <c r="F12"/>
      <c r="G12" s="20" t="s">
        <v>47</v>
      </c>
      <c r="H12" s="20"/>
      <c r="I12">
        <f>SUM(I9:I11)</f>
        <v>65</v>
      </c>
    </row>
    <row r="13" spans="1:11" s="15" customFormat="1" ht="18.75">
      <c r="E13" s="12" t="s">
        <v>44</v>
      </c>
      <c r="F13"/>
      <c r="G13"/>
      <c r="H13"/>
    </row>
    <row r="14" spans="1:11" s="15" customFormat="1" ht="18.75">
      <c r="E14" t="s">
        <v>19</v>
      </c>
      <c r="F14">
        <v>30</v>
      </c>
      <c r="G14" s="12" t="s">
        <v>32</v>
      </c>
      <c r="H14"/>
      <c r="I14">
        <v>14</v>
      </c>
    </row>
    <row r="15" spans="1:11" s="15" customFormat="1">
      <c r="E15" t="s">
        <v>26</v>
      </c>
      <c r="F15">
        <v>15</v>
      </c>
      <c r="G15"/>
      <c r="H15"/>
      <c r="I15"/>
    </row>
    <row r="16" spans="1:11" s="15" customFormat="1" ht="18.75">
      <c r="E16" t="s">
        <v>27</v>
      </c>
      <c r="F16">
        <v>12</v>
      </c>
      <c r="G16" s="12" t="s">
        <v>48</v>
      </c>
      <c r="H16"/>
      <c r="I16">
        <v>25</v>
      </c>
    </row>
    <row r="17" spans="5:9">
      <c r="E17" t="s">
        <v>41</v>
      </c>
      <c r="F17">
        <v>16</v>
      </c>
      <c r="G17" t="s">
        <v>50</v>
      </c>
      <c r="I17">
        <v>25</v>
      </c>
    </row>
    <row r="18" spans="5:9">
      <c r="E18" t="s">
        <v>28</v>
      </c>
      <c r="F18">
        <v>14</v>
      </c>
      <c r="G18" t="s">
        <v>30</v>
      </c>
      <c r="I18">
        <v>2</v>
      </c>
    </row>
    <row r="19" spans="5:9" ht="15.75">
      <c r="E19" s="20" t="s">
        <v>45</v>
      </c>
      <c r="F19">
        <f>SUM(F14:F18)</f>
        <v>87</v>
      </c>
      <c r="G19" t="s">
        <v>31</v>
      </c>
      <c r="I19">
        <v>5</v>
      </c>
    </row>
    <row r="20" spans="5:9">
      <c r="G20" t="s">
        <v>29</v>
      </c>
      <c r="I20">
        <v>24</v>
      </c>
    </row>
    <row r="21" spans="5:9" ht="15.75">
      <c r="G21" s="20" t="s">
        <v>49</v>
      </c>
      <c r="I21">
        <f>SUM(I17:I20)</f>
        <v>56</v>
      </c>
    </row>
    <row r="22" spans="5:9" ht="18.75">
      <c r="E22" s="8" t="s">
        <v>36</v>
      </c>
      <c r="F22" s="5">
        <f>SUM(F11+F19)</f>
        <v>135</v>
      </c>
      <c r="G22" s="8" t="s">
        <v>37</v>
      </c>
      <c r="H22" s="5"/>
      <c r="I22" s="5">
        <f>SUM(I12+I14+I21)</f>
        <v>135</v>
      </c>
    </row>
  </sheetData>
  <mergeCells count="1">
    <mergeCell ref="E4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72"/>
  <sheetViews>
    <sheetView topLeftCell="C49" zoomScale="80" zoomScaleNormal="80" workbookViewId="0">
      <selection activeCell="T77" sqref="T77"/>
    </sheetView>
  </sheetViews>
  <sheetFormatPr defaultRowHeight="15"/>
  <cols>
    <col min="1" max="1" width="9.85546875" customWidth="1"/>
    <col min="2" max="2" width="12" customWidth="1"/>
    <col min="6" max="6" width="16.7109375" customWidth="1"/>
    <col min="7" max="7" width="27.42578125" customWidth="1"/>
    <col min="8" max="8" width="10.7109375" bestFit="1" customWidth="1"/>
    <col min="12" max="12" width="20.140625" customWidth="1"/>
    <col min="14" max="14" width="15" bestFit="1" customWidth="1"/>
  </cols>
  <sheetData>
    <row r="1" spans="1:17" ht="15.75">
      <c r="A1" s="1"/>
      <c r="B1" s="2"/>
    </row>
    <row r="2" spans="1:17" ht="15.75">
      <c r="A2" s="1"/>
      <c r="B2" s="2"/>
    </row>
    <row r="3" spans="1:17" ht="15.75">
      <c r="A3" s="1"/>
      <c r="B3" s="2"/>
    </row>
    <row r="4" spans="1:17" ht="15.75">
      <c r="A4" s="1"/>
      <c r="B4" s="2"/>
    </row>
    <row r="5" spans="1:17">
      <c r="A5" s="16"/>
      <c r="B5" s="17"/>
    </row>
    <row r="6" spans="1:17" ht="23.25">
      <c r="A6" s="1"/>
      <c r="B6" s="2"/>
      <c r="F6" s="19" t="s">
        <v>0</v>
      </c>
      <c r="H6" s="22" t="s">
        <v>38</v>
      </c>
      <c r="I6" s="22"/>
      <c r="J6" s="22"/>
      <c r="L6" s="8" t="s">
        <v>40</v>
      </c>
      <c r="M6" s="8"/>
      <c r="N6" s="8" t="s">
        <v>39</v>
      </c>
      <c r="O6" s="7"/>
      <c r="P6" s="7"/>
      <c r="Q6" s="7"/>
    </row>
    <row r="7" spans="1:17" ht="15.75">
      <c r="A7" s="1"/>
      <c r="B7" s="2"/>
      <c r="H7">
        <v>2012</v>
      </c>
      <c r="I7">
        <v>2013</v>
      </c>
      <c r="J7">
        <v>2014</v>
      </c>
    </row>
    <row r="8" spans="1:17" ht="18.75">
      <c r="A8" s="1"/>
      <c r="B8" s="2"/>
      <c r="F8" s="12" t="s">
        <v>42</v>
      </c>
    </row>
    <row r="9" spans="1:17" ht="15.75">
      <c r="A9" s="1"/>
      <c r="B9" s="2"/>
      <c r="F9" t="s">
        <v>24</v>
      </c>
      <c r="H9">
        <v>34</v>
      </c>
      <c r="I9">
        <v>40</v>
      </c>
      <c r="J9">
        <v>31</v>
      </c>
      <c r="L9">
        <f>(H9+I9+J9)/3</f>
        <v>35</v>
      </c>
      <c r="N9" s="21">
        <f>(( (I9-H9)/H9) + (J9-I9)/I9) /2</f>
        <v>-2.4264705882352938E-2</v>
      </c>
    </row>
    <row r="10" spans="1:17" ht="15.75">
      <c r="A10" s="1"/>
      <c r="B10" s="2"/>
      <c r="F10" t="s">
        <v>25</v>
      </c>
      <c r="H10">
        <v>33</v>
      </c>
      <c r="I10">
        <v>30</v>
      </c>
      <c r="J10">
        <v>17</v>
      </c>
      <c r="L10">
        <f t="shared" ref="L10:L11" si="0">(H10+I10+J10)/3</f>
        <v>26.666666666666668</v>
      </c>
      <c r="N10" s="21">
        <f t="shared" ref="N10:N11" si="1">(( (I10-H10)/H10) + (J10-I10)/I10) /2</f>
        <v>-0.26212121212121214</v>
      </c>
    </row>
    <row r="11" spans="1:17" ht="15.75">
      <c r="A11" s="1"/>
      <c r="B11" s="2"/>
      <c r="F11" s="20" t="s">
        <v>43</v>
      </c>
      <c r="G11" s="20"/>
      <c r="H11">
        <f>SUM(H9:H10)</f>
        <v>67</v>
      </c>
      <c r="I11">
        <f>SUM(I9:I10)</f>
        <v>70</v>
      </c>
      <c r="J11">
        <f>SUM(J9:J10)</f>
        <v>48</v>
      </c>
      <c r="L11">
        <f t="shared" si="0"/>
        <v>61.666666666666664</v>
      </c>
      <c r="N11" s="21">
        <f t="shared" si="1"/>
        <v>-0.13475479744136459</v>
      </c>
    </row>
    <row r="12" spans="1:17" ht="15.75">
      <c r="A12" s="1"/>
      <c r="B12" s="2"/>
      <c r="N12" s="21"/>
    </row>
    <row r="13" spans="1:17" ht="18.75">
      <c r="A13" s="1"/>
      <c r="B13" s="2"/>
      <c r="F13" s="12" t="s">
        <v>44</v>
      </c>
      <c r="N13" s="21"/>
    </row>
    <row r="14" spans="1:17" ht="15.75">
      <c r="A14" s="1"/>
      <c r="B14" s="2"/>
      <c r="F14" t="s">
        <v>19</v>
      </c>
      <c r="H14">
        <v>11</v>
      </c>
      <c r="I14">
        <v>13</v>
      </c>
      <c r="J14">
        <v>30</v>
      </c>
      <c r="L14">
        <f t="shared" ref="L14:L21" si="2">(H14+I14+J14)/3</f>
        <v>18</v>
      </c>
      <c r="N14" s="21">
        <f t="shared" ref="N14:N21" si="3">(( (I14-H14)/H14) + (J14-I14)/I14) /2</f>
        <v>0.74475524475524479</v>
      </c>
    </row>
    <row r="15" spans="1:17" ht="15.75">
      <c r="A15" s="3"/>
      <c r="B15" s="2"/>
      <c r="F15" t="s">
        <v>26</v>
      </c>
      <c r="H15">
        <v>15</v>
      </c>
      <c r="I15">
        <v>12</v>
      </c>
      <c r="J15">
        <v>15</v>
      </c>
      <c r="L15">
        <f t="shared" si="2"/>
        <v>14</v>
      </c>
      <c r="N15" s="21">
        <f t="shared" si="3"/>
        <v>2.4999999999999994E-2</v>
      </c>
    </row>
    <row r="16" spans="1:17" ht="15.75">
      <c r="A16" s="1"/>
      <c r="B16" s="2"/>
      <c r="F16" t="s">
        <v>27</v>
      </c>
      <c r="H16">
        <v>12</v>
      </c>
      <c r="I16">
        <v>17</v>
      </c>
      <c r="J16">
        <v>12</v>
      </c>
      <c r="L16">
        <f t="shared" si="2"/>
        <v>13.666666666666666</v>
      </c>
      <c r="N16" s="21">
        <f t="shared" si="3"/>
        <v>6.1274509803921573E-2</v>
      </c>
    </row>
    <row r="17" spans="1:14" ht="15.75">
      <c r="A17" s="1"/>
      <c r="B17" s="2"/>
      <c r="F17" t="s">
        <v>41</v>
      </c>
      <c r="H17">
        <v>11</v>
      </c>
      <c r="I17">
        <v>12</v>
      </c>
      <c r="J17">
        <v>16</v>
      </c>
      <c r="L17">
        <f t="shared" si="2"/>
        <v>13</v>
      </c>
      <c r="N17" s="21">
        <f t="shared" si="3"/>
        <v>0.2121212121212121</v>
      </c>
    </row>
    <row r="18" spans="1:14" ht="15.75">
      <c r="A18" s="1"/>
      <c r="B18" s="2"/>
      <c r="F18" t="s">
        <v>28</v>
      </c>
      <c r="H18">
        <v>7</v>
      </c>
      <c r="I18">
        <v>7</v>
      </c>
      <c r="J18">
        <v>14</v>
      </c>
      <c r="L18">
        <f t="shared" si="2"/>
        <v>9.3333333333333339</v>
      </c>
      <c r="N18" s="21">
        <f t="shared" si="3"/>
        <v>0.5</v>
      </c>
    </row>
    <row r="19" spans="1:14" ht="15.75">
      <c r="A19" s="1"/>
      <c r="B19" s="2"/>
      <c r="F19" s="20" t="s">
        <v>45</v>
      </c>
      <c r="H19">
        <f>SUM(H14:H18)</f>
        <v>56</v>
      </c>
      <c r="I19">
        <f>SUM(I14:I18)</f>
        <v>61</v>
      </c>
      <c r="J19">
        <f>SUM(J14:J18)</f>
        <v>87</v>
      </c>
      <c r="L19">
        <f t="shared" si="2"/>
        <v>68</v>
      </c>
      <c r="N19" s="21">
        <f t="shared" si="3"/>
        <v>0.25775761124121777</v>
      </c>
    </row>
    <row r="20" spans="1:14" ht="15.75">
      <c r="A20" s="1"/>
      <c r="B20" s="2"/>
      <c r="N20" s="21"/>
    </row>
    <row r="21" spans="1:14" ht="15.75">
      <c r="A21" s="1"/>
      <c r="B21" s="2"/>
    </row>
    <row r="22" spans="1:14" s="8" customFormat="1" ht="18.75">
      <c r="A22" s="23"/>
      <c r="B22" s="24"/>
      <c r="F22" s="8" t="s">
        <v>36</v>
      </c>
      <c r="H22" s="8">
        <f>SUM(H11+H19)</f>
        <v>123</v>
      </c>
      <c r="I22" s="8">
        <f>SUM(I11+I19)</f>
        <v>131</v>
      </c>
      <c r="J22" s="8">
        <f>SUM(J11+J19)</f>
        <v>135</v>
      </c>
      <c r="L22" s="8">
        <f>(H22+I22+J22)/3</f>
        <v>129.66666666666666</v>
      </c>
      <c r="N22" s="25">
        <f>(( (I22-H22)/H22) + (J22-I22)/I22) /2</f>
        <v>4.7787500775771118E-2</v>
      </c>
    </row>
    <row r="23" spans="1:14" ht="15.75">
      <c r="A23" s="1"/>
      <c r="B23" s="2"/>
    </row>
    <row r="24" spans="1:14" ht="15.75">
      <c r="A24" s="1"/>
      <c r="B24" s="2"/>
    </row>
    <row r="36" spans="16:17" ht="18.75">
      <c r="P36" s="7"/>
      <c r="Q36" s="7"/>
    </row>
    <row r="55" spans="6:15" ht="23.25">
      <c r="F55" s="19" t="s">
        <v>1</v>
      </c>
      <c r="H55" s="18" t="s">
        <v>38</v>
      </c>
      <c r="I55" s="18"/>
      <c r="J55" s="18"/>
      <c r="L55" s="7" t="s">
        <v>40</v>
      </c>
      <c r="M55" s="7"/>
      <c r="N55" s="7" t="s">
        <v>39</v>
      </c>
      <c r="O55" s="7"/>
    </row>
    <row r="56" spans="6:15">
      <c r="H56">
        <v>2012</v>
      </c>
      <c r="I56">
        <v>2013</v>
      </c>
      <c r="J56">
        <v>2014</v>
      </c>
    </row>
    <row r="57" spans="6:15" ht="18.75">
      <c r="F57" s="12" t="s">
        <v>46</v>
      </c>
    </row>
    <row r="58" spans="6:15">
      <c r="F58" t="s">
        <v>33</v>
      </c>
      <c r="H58">
        <v>45</v>
      </c>
      <c r="I58">
        <v>50</v>
      </c>
      <c r="J58">
        <v>50</v>
      </c>
      <c r="L58">
        <f>(H58+I58+J58)/3</f>
        <v>48.333333333333336</v>
      </c>
      <c r="N58" s="21">
        <f>(( (I58-H58)/H58) + (J58-I58)/I58) /2</f>
        <v>5.5555555555555552E-2</v>
      </c>
    </row>
    <row r="59" spans="6:15">
      <c r="F59" t="s">
        <v>34</v>
      </c>
      <c r="H59">
        <v>17</v>
      </c>
      <c r="I59">
        <v>12</v>
      </c>
      <c r="J59">
        <v>10</v>
      </c>
      <c r="L59">
        <f t="shared" ref="L59:N60" si="4">(H59+I59+J59)/3</f>
        <v>13</v>
      </c>
      <c r="N59" s="21">
        <f t="shared" ref="N59:N60" si="5">(( (I59-H59)/H59) + (J59-I59)/I59) /2</f>
        <v>-0.23039215686274511</v>
      </c>
    </row>
    <row r="60" spans="6:15">
      <c r="F60" t="s">
        <v>51</v>
      </c>
      <c r="H60">
        <v>0</v>
      </c>
      <c r="I60">
        <v>0</v>
      </c>
      <c r="J60">
        <v>5</v>
      </c>
    </row>
    <row r="61" spans="6:15" ht="15.75">
      <c r="F61" s="20" t="s">
        <v>47</v>
      </c>
      <c r="G61" s="20"/>
      <c r="H61">
        <f>SUM(H58:H60)</f>
        <v>62</v>
      </c>
      <c r="I61">
        <f>SUM(I58:I60)</f>
        <v>62</v>
      </c>
      <c r="J61">
        <f>SUM(J58:J60)</f>
        <v>65</v>
      </c>
      <c r="L61">
        <f>(H61+I61+J61)/3</f>
        <v>63</v>
      </c>
      <c r="N61" s="21">
        <f>(( (I61-H61)/H61) + (J61-I61)/I61) /2</f>
        <v>2.4193548387096774E-2</v>
      </c>
    </row>
    <row r="63" spans="6:15" ht="18.75">
      <c r="F63" s="12" t="s">
        <v>32</v>
      </c>
      <c r="H63">
        <v>14</v>
      </c>
      <c r="I63">
        <v>17</v>
      </c>
      <c r="J63">
        <v>14</v>
      </c>
      <c r="L63">
        <f>(H63+I63+J63)/3</f>
        <v>15</v>
      </c>
      <c r="N63" s="21">
        <f>(( (I63-H63)/H63) + (J63-I63)/I63) /2</f>
        <v>1.8907563025210072E-2</v>
      </c>
    </row>
    <row r="65" spans="6:14" ht="18.75">
      <c r="F65" s="12" t="s">
        <v>48</v>
      </c>
    </row>
    <row r="66" spans="6:14">
      <c r="F66" t="s">
        <v>50</v>
      </c>
      <c r="H66">
        <v>15</v>
      </c>
      <c r="I66">
        <v>12</v>
      </c>
      <c r="J66">
        <v>25</v>
      </c>
      <c r="L66">
        <f>(H66+I66+J66)/3</f>
        <v>17.333333333333332</v>
      </c>
      <c r="N66" s="21">
        <f>(( (I66-H66)/H66) + (J66-I66)/I66) /2</f>
        <v>0.44166666666666665</v>
      </c>
    </row>
    <row r="67" spans="6:14">
      <c r="F67" t="s">
        <v>30</v>
      </c>
      <c r="H67">
        <v>4</v>
      </c>
      <c r="I67">
        <v>7</v>
      </c>
      <c r="J67">
        <v>2</v>
      </c>
      <c r="L67">
        <f>(H67+I67+J67)/3</f>
        <v>4.333333333333333</v>
      </c>
      <c r="N67" s="21">
        <f>(( (I67-H67)/H67) + (J67-I67)/I67) /2</f>
        <v>1.7857142857142849E-2</v>
      </c>
    </row>
    <row r="68" spans="6:14">
      <c r="F68" t="s">
        <v>31</v>
      </c>
      <c r="H68">
        <v>13</v>
      </c>
      <c r="I68">
        <v>16</v>
      </c>
      <c r="J68">
        <v>5</v>
      </c>
      <c r="L68">
        <f>(H68+I68+J68)/3</f>
        <v>11.333333333333334</v>
      </c>
      <c r="N68" s="21">
        <f>(( (I68-H68)/H68) + (J68-I68)/I68) /2</f>
        <v>-0.22836538461538461</v>
      </c>
    </row>
    <row r="69" spans="6:14">
      <c r="F69" t="s">
        <v>29</v>
      </c>
      <c r="H69">
        <v>15</v>
      </c>
      <c r="I69">
        <v>17</v>
      </c>
      <c r="J69">
        <v>24</v>
      </c>
      <c r="L69">
        <f>(H69+I69+J69)/3</f>
        <v>18.666666666666668</v>
      </c>
      <c r="N69" s="21">
        <f>(( (I69-H69)/H69) + (J69-I69)/I69) /2</f>
        <v>0.27254901960784311</v>
      </c>
    </row>
    <row r="70" spans="6:14" ht="15.75">
      <c r="F70" s="20" t="s">
        <v>49</v>
      </c>
      <c r="H70">
        <f>SUM(H66:H69)</f>
        <v>47</v>
      </c>
      <c r="I70">
        <f>SUM(I66:I69)</f>
        <v>52</v>
      </c>
      <c r="J70">
        <f>SUM(J66:J69)</f>
        <v>56</v>
      </c>
      <c r="L70">
        <f>(H70+I70+J70)/3</f>
        <v>51.666666666666664</v>
      </c>
      <c r="N70" s="21">
        <f>(( (I70-H70)/H70) + (J70-I70)/I70) /2</f>
        <v>9.1653027823240585E-2</v>
      </c>
    </row>
    <row r="72" spans="6:14" s="8" customFormat="1" ht="18.75">
      <c r="F72" s="8" t="s">
        <v>37</v>
      </c>
      <c r="H72" s="8">
        <f>SUM(H70+H63+H61)</f>
        <v>123</v>
      </c>
      <c r="I72" s="8">
        <f>SUM(I70+I63+I61)</f>
        <v>131</v>
      </c>
      <c r="J72" s="8">
        <f>SUM(J70+J63+J61)</f>
        <v>135</v>
      </c>
      <c r="L72" s="8">
        <f>(H72+I72+J72)/3</f>
        <v>129.66666666666666</v>
      </c>
      <c r="N72" s="25">
        <f>(( (I72-H72)/H72) + (J72-I72)/I72) /2</f>
        <v>4.7787500775771118E-2</v>
      </c>
    </row>
  </sheetData>
  <mergeCells count="2">
    <mergeCell ref="H6:J6"/>
    <mergeCell ref="H55:J5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ΑΠΟΤΕΛΕΣΜΑΤΑ ΧΡΗΣΕΩΣ 2014</vt:lpstr>
      <vt:lpstr>ΙΣΟΛΟΓΙΣΜΟΣ 2014</vt:lpstr>
      <vt:lpstr>ΜΕΣΟΣ ΟΡΟΣ ΤΡΙΕΤΙΑΣ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kouromichelaki</dc:creator>
  <cp:lastModifiedBy>maria kouromichelaki</cp:lastModifiedBy>
  <dcterms:created xsi:type="dcterms:W3CDTF">2016-11-05T13:13:22Z</dcterms:created>
  <dcterms:modified xsi:type="dcterms:W3CDTF">2016-11-05T19:49:18Z</dcterms:modified>
</cp:coreProperties>
</file>