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defaultThemeVersion="124226"/>
  <bookViews>
    <workbookView xWindow="120" yWindow="75" windowWidth="20115" windowHeight="7995" activeTab="2"/>
  </bookViews>
  <sheets>
    <sheet name="εκφώνηση" sheetId="2" r:id="rId1"/>
    <sheet name="λογαριασμοί" sheetId="1" r:id="rId2"/>
    <sheet name="3ο Ερώτημα" sheetId="4" r:id="rId3"/>
  </sheets>
  <definedNames>
    <definedName name="textbox">'3ο Ερώτημα'!$B$3</definedName>
  </definedNames>
  <calcPr calcId="125725"/>
</workbook>
</file>

<file path=xl/calcChain.xml><?xml version="1.0" encoding="utf-8"?>
<calcChain xmlns="http://schemas.openxmlformats.org/spreadsheetml/2006/main">
  <c r="C46" i="1"/>
  <c r="D46"/>
  <c r="E46"/>
  <c r="B46"/>
  <c r="C45"/>
  <c r="D45"/>
  <c r="E45"/>
  <c r="B45"/>
  <c r="C44"/>
  <c r="D44"/>
  <c r="E44"/>
  <c r="B44"/>
  <c r="C43"/>
  <c r="D43"/>
  <c r="E43"/>
  <c r="B43"/>
  <c r="C42"/>
  <c r="D42"/>
  <c r="E42"/>
  <c r="B42"/>
  <c r="B41"/>
  <c r="C41"/>
  <c r="D41"/>
  <c r="E41"/>
  <c r="C40"/>
  <c r="D40"/>
  <c r="E40"/>
  <c r="B40"/>
  <c r="B39"/>
  <c r="C39"/>
  <c r="D39"/>
  <c r="E39"/>
  <c r="C38"/>
  <c r="D38"/>
  <c r="E38"/>
  <c r="B38"/>
  <c r="C37"/>
  <c r="D37"/>
  <c r="E37"/>
  <c r="B37"/>
  <c r="C36"/>
  <c r="D36"/>
  <c r="E36"/>
  <c r="B36"/>
  <c r="B35"/>
  <c r="C35"/>
  <c r="D35"/>
  <c r="E35"/>
</calcChain>
</file>

<file path=xl/sharedStrings.xml><?xml version="1.0" encoding="utf-8"?>
<sst xmlns="http://schemas.openxmlformats.org/spreadsheetml/2006/main" count="49" uniqueCount="49">
  <si>
    <t>ΕΠΩΝΥΜΙΑ ΕΤΑΙΡΕΙΑΣ</t>
  </si>
  <si>
    <t>Α-Β-C</t>
  </si>
  <si>
    <t>ΕΤΟΣ</t>
  </si>
  <si>
    <t>Λογαριασμοί</t>
  </si>
  <si>
    <t>ΠΑΓΙΟ ΕΝΕΡΓΗΤΙΚΟ</t>
  </si>
  <si>
    <t>ΕΤΟΙΜΑ ΠΡΟΙΟΝΤΑ / ΕΜΠΟΡΕΥΜΑΤΑ/ ΑΠΟΘΕΜΑΤΑ</t>
  </si>
  <si>
    <t>ΠΡΩΤΕΣ ΚΑΙ ΒΟΗΘΗΤΙΚΕΣ ΥΛΕΣ / ΑΝΑΛΩΣΙΜΑ ΥΛΙΚΑ</t>
  </si>
  <si>
    <t>ΑΠΑΙΤΗΣΕΙΣ ΠΕΛΑΤΩΝ / ΓΡΑΜΜΑΤΙΑ ΚΑΙ ΕΠΙΤΑΓΕΣ ΕΙΣΠΡΑΚΤΕΕΣ</t>
  </si>
  <si>
    <t>ΧΡΕΟΓΡΑΦΑ</t>
  </si>
  <si>
    <t>ΤΑΜΕΙΟ / ΤΡΑΠΕΖΕΣ</t>
  </si>
  <si>
    <t>ΙΔΙΑ ΚΕΦΑΛΑΙΑ</t>
  </si>
  <si>
    <t>ΑΠΟΘΕΜΑΤΙΚΑ</t>
  </si>
  <si>
    <t>ΜΑΚΡΟΠΡΟΘΕΣΜΕΣ ΥΠΟΧΡΕΩΣΕΙΣ</t>
  </si>
  <si>
    <t>ΟΦΕΙΛΕΣ ΣΕ ΤΡΑΠΕΖΕΣ / ΔΟΣΕΙΣ ΜΑΚΡΟΠΡΟΘΕΣΜΩΝ ΔΑΝΕΙΩΝ</t>
  </si>
  <si>
    <t>ΠΡΟΜΗΘΕΥΤΕΣ / ΓΡΑΜΜΑΤΙΑ ΚΑΙ ΕΠΙΤΑΓΕΣ ΠΛΗΡΩΤΕΕΣ / ΠΙΣΤΩΤΕΣ</t>
  </si>
  <si>
    <t>ΒΡΑΧΥΠΡΟΘΕΣΜΕΣ ΥΠΟΧΡΕΩΣΕΙΣ ΛΟΙΠΕΣ</t>
  </si>
  <si>
    <t>ΣΥΝΟΛΟ ΚΥΚΛΟΥ ΕΡΓΑΣΙΩΝ</t>
  </si>
  <si>
    <t>ΚΟΣΤΟΣ ΠΩΛΗΣΕΩΝ</t>
  </si>
  <si>
    <t>ΠΡΟΜΗΘΕΙΕΣ / ΛΟΙΠΑ ΛΕΙΤΟΥΡΓΙΚΑ ΕΣΟΔΑ</t>
  </si>
  <si>
    <t>ΧΡΗΜΑΤΟΟΙΚΟΝΟΜΙΚΕΣ ΔΑΠΑΝΕΣ</t>
  </si>
  <si>
    <t>ΕΞΟΔΑ ΔΙΟΙΚΗΤΙΚΗΣ ΛΕΙΤΟΥΡΓΙΑΣ</t>
  </si>
  <si>
    <t>ΛΟΙΠΑ ΛΕΙΤΟΥΡΓΙΚΑ ΕΞΟΔΑ</t>
  </si>
  <si>
    <t>ΣΥΝΟΛΟ ΑΠΟΣΒΕΣΕΩΝ</t>
  </si>
  <si>
    <t>ΦΟΡΟΛΟΓΙΚΟΣ ΣΥΝΤΕΛΕΣΤΗΣ 24%</t>
  </si>
  <si>
    <t>Χρηματοοικονομικοί Δείκτες</t>
  </si>
  <si>
    <t>Γενική Ρευστότητα = (κυκλοφορούν ενεργητικό/ Βραχυπροθεσμες υποχ)</t>
  </si>
  <si>
    <t>Άμεση Ρευστότητα = (κυκλοφορούν ενεργητικό - αποθέματα/ Βραχυπροθεσμες υποχ)</t>
  </si>
  <si>
    <t>Ταμειακή Ρευστότητα = (διαθέσιμα/βραχυπρόθεσμες υποχρεωσεις)</t>
  </si>
  <si>
    <t>Μικτό Περιθώριο Κέρδους = (Μικτά κέρδη/Πωλήσεις)</t>
  </si>
  <si>
    <t>Καθαρό Περιθώριο Κέρδους = (Καθαρά Κέρδη / Πωλήσεις)</t>
  </si>
  <si>
    <t>Return on Equity = (Καθαρά Κέρδη / Ίδια Κεφάλαια)</t>
  </si>
  <si>
    <t>Return on Assets = (Καθαρά Κέρδη/ Σύνολο Ενεργητικού)</t>
  </si>
  <si>
    <t>Βιομηχανική Αποδοτικότητα = (Κ.Π.Φ.T./Σύνολο Ενεργητικού)</t>
  </si>
  <si>
    <t>Δανειακή Επιβάρυνση = (Ξένα Κεφάλαια / ίδια Κεφάλαια)</t>
  </si>
  <si>
    <t>Δείκτης Σημασίας χρηματοοικονομικών εξόδων = (Χρηματοοικονομικά έξοδα/ πωλήσεις)</t>
  </si>
  <si>
    <t>Δείκτης Σημασίας λειτουργικών εξόδων = (Λειτουργικά έξοδα/ πωλήσεις)</t>
  </si>
  <si>
    <t>Εκφώνηση:</t>
  </si>
  <si>
    <t>Παράδοση μέχρι τη Δευτέρα 2/12</t>
  </si>
  <si>
    <t>1) Να υπολογίσετε τους χρηματοοικονομικούς δείκτες που σας δίνονται.</t>
  </si>
  <si>
    <t>Στο φύλλο "λογαριασμοί" παρατίθενται βασικά χρηματοοικονομικά στοιχεία της εταιρείας Α-Β-C για τέσσερα συνεχόμενα έτη και σας ζητείται:</t>
  </si>
  <si>
    <t xml:space="preserve">3) Να σχολιάσετε την επίδοση της επιχείρησης A-B-C, ανά δείκτη, κατηγορία και συνολικά. </t>
  </si>
  <si>
    <t>2) Να παρουσιάσετε τη διαχρονική εξέλιξη των δεικτών μέσα από γραφήματα (μπορείτε να κάνετε ομαδοποίηση δεικτών και να ενσωματώσετε σε ένα γράφημα δυο ή και περισσότερους δείκτες).</t>
  </si>
  <si>
    <t>Ταχύτητα Εξόφλησης Βραχυχρόνιων Υποχρεώσεων = (Αγορές επί πιστώση/ μ.ο Β. Υ*)</t>
  </si>
  <si>
    <t>4η εργαστηριακή αναφορά</t>
  </si>
  <si>
    <t>Αλέξανδρος Ρασούλης</t>
  </si>
  <si>
    <t>ΑΜ: 2015010085</t>
  </si>
  <si>
    <t>ΑΜ: 2015010123</t>
  </si>
  <si>
    <t>Εργασία 4</t>
  </si>
  <si>
    <t>Παρασκευάς Μαλτέζος</t>
  </si>
</sst>
</file>

<file path=xl/styles.xml><?xml version="1.0" encoding="utf-8"?>
<styleSheet xmlns="http://schemas.openxmlformats.org/spreadsheetml/2006/main">
  <numFmts count="2">
    <numFmt numFmtId="164" formatCode="0.00000"/>
    <numFmt numFmtId="165" formatCode="0.000000000"/>
  </numFmts>
  <fonts count="12">
    <font>
      <sz val="10"/>
      <name val="Arial"/>
      <family val="2"/>
      <charset val="161"/>
    </font>
    <font>
      <b/>
      <sz val="10"/>
      <name val="Arial"/>
      <family val="2"/>
    </font>
    <font>
      <b/>
      <sz val="10"/>
      <name val="Arial"/>
      <family val="2"/>
      <charset val="161"/>
    </font>
    <font>
      <sz val="10"/>
      <color indexed="10"/>
      <name val="Arial"/>
      <family val="2"/>
      <charset val="161"/>
    </font>
    <font>
      <b/>
      <sz val="10"/>
      <name val="Verdana"/>
      <family val="2"/>
    </font>
    <font>
      <sz val="10"/>
      <name val="Verdana"/>
      <family val="2"/>
    </font>
    <font>
      <b/>
      <sz val="10"/>
      <color rgb="FFFF0000"/>
      <name val="Verdana"/>
      <family val="2"/>
    </font>
    <font>
      <sz val="10"/>
      <color rgb="FFFF0000"/>
      <name val="Arial"/>
      <family val="2"/>
      <charset val="161"/>
    </font>
    <font>
      <b/>
      <i/>
      <sz val="10"/>
      <name val="Arial"/>
      <family val="2"/>
      <charset val="161"/>
    </font>
    <font>
      <b/>
      <u/>
      <sz val="10"/>
      <name val="Arial"/>
      <family val="2"/>
      <charset val="161"/>
    </font>
    <font>
      <sz val="10"/>
      <color theme="1"/>
      <name val="Verdana"/>
      <family val="2"/>
    </font>
    <font>
      <sz val="10"/>
      <color theme="1"/>
      <name val="Arial"/>
      <family val="2"/>
      <charset val="161"/>
    </font>
  </fonts>
  <fills count="6">
    <fill>
      <patternFill patternType="none"/>
    </fill>
    <fill>
      <patternFill patternType="gray125"/>
    </fill>
    <fill>
      <patternFill patternType="solid">
        <fgColor theme="0" tint="-0.14999847407452621"/>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47">
    <xf numFmtId="0" fontId="0" fillId="0" borderId="0" xfId="0"/>
    <xf numFmtId="0" fontId="1" fillId="2" borderId="1" xfId="0" applyFont="1" applyFill="1" applyBorder="1" applyAlignment="1">
      <alignment horizontal="center"/>
    </xf>
    <xf numFmtId="0" fontId="0" fillId="2" borderId="1" xfId="0" applyFill="1" applyBorder="1"/>
    <xf numFmtId="3" fontId="0" fillId="2" borderId="1" xfId="0" applyNumberFormat="1" applyFill="1" applyBorder="1"/>
    <xf numFmtId="0" fontId="1" fillId="2" borderId="1" xfId="0" applyFont="1" applyFill="1" applyBorder="1" applyAlignment="1">
      <alignment horizontal="right"/>
    </xf>
    <xf numFmtId="0" fontId="2" fillId="2" borderId="0" xfId="0" applyFont="1" applyFill="1"/>
    <xf numFmtId="0" fontId="0" fillId="3" borderId="0" xfId="0" applyFill="1"/>
    <xf numFmtId="0" fontId="3" fillId="0" borderId="0" xfId="0" applyFont="1"/>
    <xf numFmtId="0" fontId="1" fillId="2" borderId="1" xfId="0" applyFont="1" applyFill="1" applyBorder="1" applyAlignment="1">
      <alignment horizontal="left"/>
    </xf>
    <xf numFmtId="0" fontId="2" fillId="0" borderId="0" xfId="0" applyFont="1"/>
    <xf numFmtId="0" fontId="4" fillId="0" borderId="0" xfId="0" applyFont="1" applyFill="1" applyAlignment="1" applyProtection="1">
      <alignment horizontal="left" vertical="top" wrapText="1"/>
      <protection locked="0"/>
    </xf>
    <xf numFmtId="3" fontId="0" fillId="0" borderId="0" xfId="0" applyNumberFormat="1"/>
    <xf numFmtId="3" fontId="5" fillId="0" borderId="0" xfId="0" applyNumberFormat="1" applyFont="1" applyFill="1"/>
    <xf numFmtId="0" fontId="1" fillId="2" borderId="1" xfId="0" applyFont="1" applyFill="1" applyBorder="1" applyAlignment="1">
      <alignment horizontal="left" vertical="center" wrapText="1"/>
    </xf>
    <xf numFmtId="3" fontId="5" fillId="4" borderId="1" xfId="0" applyNumberFormat="1" applyFont="1" applyFill="1" applyBorder="1"/>
    <xf numFmtId="0" fontId="6" fillId="0" borderId="0" xfId="0" applyFont="1" applyFill="1" applyAlignment="1" applyProtection="1">
      <alignment horizontal="left" vertical="top" wrapText="1"/>
      <protection locked="0"/>
    </xf>
    <xf numFmtId="0" fontId="7" fillId="0" borderId="0" xfId="0" applyFont="1"/>
    <xf numFmtId="0" fontId="7" fillId="3" borderId="0" xfId="0" applyFont="1" applyFill="1"/>
    <xf numFmtId="0" fontId="5" fillId="0" borderId="0" xfId="0" applyFont="1" applyFill="1"/>
    <xf numFmtId="3" fontId="4" fillId="0" borderId="0" xfId="0" applyNumberFormat="1" applyFont="1" applyFill="1" applyAlignment="1" applyProtection="1">
      <alignment horizontal="left" vertical="top" wrapText="1"/>
      <protection locked="0"/>
    </xf>
    <xf numFmtId="0" fontId="1" fillId="4" borderId="1" xfId="0" applyFont="1" applyFill="1" applyBorder="1" applyAlignment="1">
      <alignment horizontal="left" vertical="center" wrapText="1"/>
    </xf>
    <xf numFmtId="0" fontId="4" fillId="4" borderId="0" xfId="0" applyFont="1" applyFill="1" applyAlignment="1" applyProtection="1">
      <alignment horizontal="left" vertical="top" wrapText="1"/>
      <protection locked="0"/>
    </xf>
    <xf numFmtId="0" fontId="0" fillId="4" borderId="0" xfId="0" applyFill="1"/>
    <xf numFmtId="0" fontId="3" fillId="4" borderId="0" xfId="0" applyFont="1" applyFill="1"/>
    <xf numFmtId="0" fontId="0" fillId="0" borderId="0" xfId="0" applyAlignment="1">
      <alignment horizontal="right"/>
    </xf>
    <xf numFmtId="0" fontId="0" fillId="0" borderId="0" xfId="0" applyFill="1"/>
    <xf numFmtId="0" fontId="2" fillId="0" borderId="0" xfId="0" applyFont="1" applyFill="1" applyAlignment="1">
      <alignment horizontal="center" wrapText="1"/>
    </xf>
    <xf numFmtId="164" fontId="1" fillId="4" borderId="1" xfId="0" applyNumberFormat="1" applyFont="1" applyFill="1" applyBorder="1" applyAlignment="1">
      <alignment horizontal="left" vertical="center" wrapText="1"/>
    </xf>
    <xf numFmtId="0" fontId="0" fillId="0" borderId="1" xfId="0" applyBorder="1"/>
    <xf numFmtId="164" fontId="2" fillId="4" borderId="1" xfId="0" applyNumberFormat="1" applyFont="1" applyFill="1" applyBorder="1" applyAlignment="1">
      <alignment horizontal="left" vertical="center" wrapText="1"/>
    </xf>
    <xf numFmtId="165" fontId="2" fillId="4" borderId="1" xfId="0" applyNumberFormat="1" applyFont="1" applyFill="1" applyBorder="1" applyAlignment="1">
      <alignment horizontal="left" vertical="center" wrapText="1"/>
    </xf>
    <xf numFmtId="0" fontId="0" fillId="0" borderId="0" xfId="0" applyAlignment="1">
      <alignment horizontal="left"/>
    </xf>
    <xf numFmtId="0" fontId="8" fillId="0" borderId="0" xfId="0" applyFont="1"/>
    <xf numFmtId="0" fontId="9" fillId="0" borderId="0" xfId="0" applyFont="1"/>
    <xf numFmtId="164" fontId="0" fillId="4" borderId="0" xfId="0" applyNumberFormat="1" applyFont="1" applyFill="1" applyBorder="1" applyAlignment="1">
      <alignment horizontal="left" vertical="center" wrapText="1"/>
    </xf>
    <xf numFmtId="4" fontId="0" fillId="0" borderId="1" xfId="0" applyNumberFormat="1" applyBorder="1"/>
    <xf numFmtId="0" fontId="10" fillId="0" borderId="0" xfId="0" applyFont="1" applyFill="1"/>
    <xf numFmtId="0" fontId="11" fillId="0" borderId="0" xfId="0" applyFont="1"/>
    <xf numFmtId="0" fontId="0" fillId="0" borderId="0" xfId="0" applyAlignment="1">
      <alignment horizontal="left"/>
    </xf>
    <xf numFmtId="0" fontId="1" fillId="2" borderId="2"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0" fillId="0" borderId="0" xfId="0" applyAlignment="1">
      <alignment wrapText="1"/>
    </xf>
    <xf numFmtId="0" fontId="0" fillId="5" borderId="0" xfId="0" applyFill="1"/>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l-GR"/>
              <a:t>Δείκτες</a:t>
            </a:r>
            <a:r>
              <a:rPr lang="el-GR" baseline="0"/>
              <a:t> Φερεγγυότητας</a:t>
            </a:r>
            <a:endParaRPr lang="el-GR"/>
          </a:p>
        </c:rich>
      </c:tx>
      <c:layout/>
    </c:title>
    <c:plotArea>
      <c:layout>
        <c:manualLayout>
          <c:layoutTarget val="inner"/>
          <c:xMode val="edge"/>
          <c:yMode val="edge"/>
          <c:x val="5.0226695173037149E-2"/>
          <c:y val="0.10249851555440814"/>
          <c:w val="0.93034725626184156"/>
          <c:h val="0.669828320640248"/>
        </c:manualLayout>
      </c:layout>
      <c:lineChart>
        <c:grouping val="standard"/>
        <c:ser>
          <c:idx val="1"/>
          <c:order val="0"/>
          <c:tx>
            <c:strRef>
              <c:f>λογαριασμοί!$A$36</c:f>
              <c:strCache>
                <c:ptCount val="1"/>
                <c:pt idx="0">
                  <c:v>Άμεση Ρευστότητα = (κυκλοφορούν ενεργητικό - αποθέματα/ Βραχυπροθεσμες υποχ)</c:v>
                </c:pt>
              </c:strCache>
            </c:strRef>
          </c:tx>
          <c:marker>
            <c:symbol val="none"/>
          </c:marker>
          <c:cat>
            <c:numRef>
              <c:f>λογαριασμοί!$B$6:$E$6</c:f>
              <c:numCache>
                <c:formatCode>General</c:formatCode>
                <c:ptCount val="4"/>
                <c:pt idx="0">
                  <c:v>2013</c:v>
                </c:pt>
                <c:pt idx="1">
                  <c:v>2014</c:v>
                </c:pt>
                <c:pt idx="2">
                  <c:v>2015</c:v>
                </c:pt>
                <c:pt idx="3">
                  <c:v>2016</c:v>
                </c:pt>
              </c:numCache>
            </c:numRef>
          </c:cat>
          <c:val>
            <c:numRef>
              <c:f>λογαριασμοί!$B$36:$E$36</c:f>
              <c:numCache>
                <c:formatCode>General</c:formatCode>
                <c:ptCount val="4"/>
                <c:pt idx="0">
                  <c:v>0.2772747601752556</c:v>
                </c:pt>
                <c:pt idx="1">
                  <c:v>0.45745969826740879</c:v>
                </c:pt>
                <c:pt idx="2">
                  <c:v>0.92367971192416953</c:v>
                </c:pt>
                <c:pt idx="3">
                  <c:v>0.37042764895176566</c:v>
                </c:pt>
              </c:numCache>
            </c:numRef>
          </c:val>
        </c:ser>
        <c:ser>
          <c:idx val="2"/>
          <c:order val="1"/>
          <c:tx>
            <c:strRef>
              <c:f>λογαριασμοί!$A$37</c:f>
              <c:strCache>
                <c:ptCount val="1"/>
                <c:pt idx="0">
                  <c:v>Ταμειακή Ρευστότητα = (διαθέσιμα/βραχυπρόθεσμες υποχρεωσεις)</c:v>
                </c:pt>
              </c:strCache>
            </c:strRef>
          </c:tx>
          <c:marker>
            <c:symbol val="none"/>
          </c:marker>
          <c:cat>
            <c:numRef>
              <c:f>λογαριασμοί!$B$6:$E$6</c:f>
              <c:numCache>
                <c:formatCode>General</c:formatCode>
                <c:ptCount val="4"/>
                <c:pt idx="0">
                  <c:v>2013</c:v>
                </c:pt>
                <c:pt idx="1">
                  <c:v>2014</c:v>
                </c:pt>
                <c:pt idx="2">
                  <c:v>2015</c:v>
                </c:pt>
                <c:pt idx="3">
                  <c:v>2016</c:v>
                </c:pt>
              </c:numCache>
            </c:numRef>
          </c:cat>
          <c:val>
            <c:numRef>
              <c:f>λογαριασμοί!$B$37:$E$37</c:f>
              <c:numCache>
                <c:formatCode>General</c:formatCode>
                <c:ptCount val="4"/>
                <c:pt idx="0">
                  <c:v>2.8342062478478192</c:v>
                </c:pt>
                <c:pt idx="1">
                  <c:v>4.0140126298373664</c:v>
                </c:pt>
                <c:pt idx="2">
                  <c:v>4.7503443919430133</c:v>
                </c:pt>
                <c:pt idx="3">
                  <c:v>2.7242959342414794</c:v>
                </c:pt>
              </c:numCache>
            </c:numRef>
          </c:val>
        </c:ser>
        <c:ser>
          <c:idx val="0"/>
          <c:order val="2"/>
          <c:tx>
            <c:strRef>
              <c:f>λογαριασμοί!$A$35</c:f>
              <c:strCache>
                <c:ptCount val="1"/>
                <c:pt idx="0">
                  <c:v>Γενική Ρευστότητα = (κυκλοφορούν ενεργητικό/ Βραχυπροθεσμες υποχ)</c:v>
                </c:pt>
              </c:strCache>
            </c:strRef>
          </c:tx>
          <c:marker>
            <c:symbol val="none"/>
          </c:marker>
          <c:cat>
            <c:numRef>
              <c:f>λογαριασμοί!$B$6:$E$6</c:f>
              <c:numCache>
                <c:formatCode>General</c:formatCode>
                <c:ptCount val="4"/>
                <c:pt idx="0">
                  <c:v>2013</c:v>
                </c:pt>
                <c:pt idx="1">
                  <c:v>2014</c:v>
                </c:pt>
                <c:pt idx="2">
                  <c:v>2015</c:v>
                </c:pt>
                <c:pt idx="3">
                  <c:v>2016</c:v>
                </c:pt>
              </c:numCache>
            </c:numRef>
          </c:cat>
          <c:val>
            <c:numRef>
              <c:f>λογαριασμοί!$B$35:$E$35</c:f>
              <c:numCache>
                <c:formatCode>General</c:formatCode>
                <c:ptCount val="4"/>
                <c:pt idx="0">
                  <c:v>0.55232190128096714</c:v>
                </c:pt>
                <c:pt idx="1">
                  <c:v>0.86868106986346794</c:v>
                </c:pt>
                <c:pt idx="2">
                  <c:v>1.689045302708027</c:v>
                </c:pt>
                <c:pt idx="3">
                  <c:v>0.63254870868486002</c:v>
                </c:pt>
              </c:numCache>
            </c:numRef>
          </c:val>
        </c:ser>
        <c:marker val="1"/>
        <c:axId val="102820480"/>
        <c:axId val="91201920"/>
      </c:lineChart>
      <c:catAx>
        <c:axId val="102820480"/>
        <c:scaling>
          <c:orientation val="minMax"/>
        </c:scaling>
        <c:axPos val="b"/>
        <c:numFmt formatCode="General" sourceLinked="1"/>
        <c:majorTickMark val="none"/>
        <c:tickLblPos val="nextTo"/>
        <c:crossAx val="91201920"/>
        <c:crosses val="autoZero"/>
        <c:auto val="1"/>
        <c:lblAlgn val="ctr"/>
        <c:lblOffset val="100"/>
      </c:catAx>
      <c:valAx>
        <c:axId val="91201920"/>
        <c:scaling>
          <c:orientation val="minMax"/>
        </c:scaling>
        <c:axPos val="l"/>
        <c:majorGridlines/>
        <c:numFmt formatCode="General" sourceLinked="1"/>
        <c:majorTickMark val="none"/>
        <c:tickLblPos val="nextTo"/>
        <c:spPr>
          <a:ln w="9525">
            <a:noFill/>
          </a:ln>
        </c:spPr>
        <c:crossAx val="102820480"/>
        <c:crosses val="autoZero"/>
        <c:crossBetween val="between"/>
      </c:valAx>
    </c:plotArea>
    <c:legend>
      <c:legendPos val="b"/>
      <c:layout>
        <c:manualLayout>
          <c:xMode val="edge"/>
          <c:yMode val="edge"/>
          <c:x val="0.20030822766921619"/>
          <c:y val="0.80975882892687201"/>
          <c:w val="0.5456130584109401"/>
          <c:h val="0.17723304099182727"/>
        </c:manualLayout>
      </c:layout>
    </c:legend>
    <c:plotVisOnly val="1"/>
  </c:chart>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l-GR"/>
              <a:t>Δείκτε</a:t>
            </a:r>
            <a:r>
              <a:rPr lang="el-GR" baseline="0"/>
              <a:t>ς Αποδοτικότητας - Περιθώριο Κέρδους </a:t>
            </a:r>
            <a:endParaRPr lang="el-GR"/>
          </a:p>
        </c:rich>
      </c:tx>
      <c:layout/>
    </c:title>
    <c:plotArea>
      <c:layout>
        <c:manualLayout>
          <c:layoutTarget val="inner"/>
          <c:xMode val="edge"/>
          <c:yMode val="edge"/>
          <c:x val="5.0226695173037163E-2"/>
          <c:y val="0.10249851555440812"/>
          <c:w val="0.93034725626184189"/>
          <c:h val="0.66982832064024822"/>
        </c:manualLayout>
      </c:layout>
      <c:lineChart>
        <c:grouping val="standard"/>
        <c:ser>
          <c:idx val="0"/>
          <c:order val="0"/>
          <c:tx>
            <c:strRef>
              <c:f>λογαριασμοί!$A$38</c:f>
              <c:strCache>
                <c:ptCount val="1"/>
                <c:pt idx="0">
                  <c:v>Μικτό Περιθώριο Κέρδους = (Μικτά κέρδη/Πωλήσεις)</c:v>
                </c:pt>
              </c:strCache>
            </c:strRef>
          </c:tx>
          <c:marker>
            <c:symbol val="none"/>
          </c:marker>
          <c:cat>
            <c:numRef>
              <c:f>λογαριασμοί!$B$6:$E$6</c:f>
              <c:numCache>
                <c:formatCode>General</c:formatCode>
                <c:ptCount val="4"/>
                <c:pt idx="0">
                  <c:v>2013</c:v>
                </c:pt>
                <c:pt idx="1">
                  <c:v>2014</c:v>
                </c:pt>
                <c:pt idx="2">
                  <c:v>2015</c:v>
                </c:pt>
                <c:pt idx="3">
                  <c:v>2016</c:v>
                </c:pt>
              </c:numCache>
            </c:numRef>
          </c:cat>
          <c:val>
            <c:numRef>
              <c:f>λογαριασμοί!$B$38:$E$38</c:f>
              <c:numCache>
                <c:formatCode>General</c:formatCode>
                <c:ptCount val="4"/>
                <c:pt idx="0">
                  <c:v>0.36456554516871109</c:v>
                </c:pt>
                <c:pt idx="1">
                  <c:v>0.27441896091898527</c:v>
                </c:pt>
                <c:pt idx="2">
                  <c:v>0.20295348717972622</c:v>
                </c:pt>
                <c:pt idx="3">
                  <c:v>0.16407935575927074</c:v>
                </c:pt>
              </c:numCache>
            </c:numRef>
          </c:val>
        </c:ser>
        <c:ser>
          <c:idx val="1"/>
          <c:order val="1"/>
          <c:tx>
            <c:strRef>
              <c:f>λογαριασμοί!$A$39</c:f>
              <c:strCache>
                <c:ptCount val="1"/>
                <c:pt idx="0">
                  <c:v>Καθαρό Περιθώριο Κέρδους = (Καθαρά Κέρδη / Πωλήσεις)</c:v>
                </c:pt>
              </c:strCache>
            </c:strRef>
          </c:tx>
          <c:marker>
            <c:symbol val="none"/>
          </c:marker>
          <c:cat>
            <c:numRef>
              <c:f>λογαριασμοί!$B$6:$E$6</c:f>
              <c:numCache>
                <c:formatCode>General</c:formatCode>
                <c:ptCount val="4"/>
                <c:pt idx="0">
                  <c:v>2013</c:v>
                </c:pt>
                <c:pt idx="1">
                  <c:v>2014</c:v>
                </c:pt>
                <c:pt idx="2">
                  <c:v>2015</c:v>
                </c:pt>
                <c:pt idx="3">
                  <c:v>2016</c:v>
                </c:pt>
              </c:numCache>
            </c:numRef>
          </c:cat>
          <c:val>
            <c:numRef>
              <c:f>λογαριασμοί!$B$39:$E$39</c:f>
              <c:numCache>
                <c:formatCode>General</c:formatCode>
                <c:ptCount val="4"/>
                <c:pt idx="0">
                  <c:v>0.47389378366383211</c:v>
                </c:pt>
                <c:pt idx="1">
                  <c:v>0.42331212586143263</c:v>
                </c:pt>
                <c:pt idx="2">
                  <c:v>0.41155316183702101</c:v>
                </c:pt>
                <c:pt idx="3">
                  <c:v>0.32929377368063645</c:v>
                </c:pt>
              </c:numCache>
            </c:numRef>
          </c:val>
        </c:ser>
        <c:marker val="1"/>
        <c:axId val="102236928"/>
        <c:axId val="102238464"/>
      </c:lineChart>
      <c:catAx>
        <c:axId val="102236928"/>
        <c:scaling>
          <c:orientation val="minMax"/>
        </c:scaling>
        <c:axPos val="b"/>
        <c:numFmt formatCode="General" sourceLinked="1"/>
        <c:majorTickMark val="none"/>
        <c:tickLblPos val="nextTo"/>
        <c:crossAx val="102238464"/>
        <c:crosses val="autoZero"/>
        <c:auto val="1"/>
        <c:lblAlgn val="ctr"/>
        <c:lblOffset val="100"/>
      </c:catAx>
      <c:valAx>
        <c:axId val="102238464"/>
        <c:scaling>
          <c:orientation val="minMax"/>
        </c:scaling>
        <c:axPos val="l"/>
        <c:majorGridlines/>
        <c:numFmt formatCode="General" sourceLinked="1"/>
        <c:majorTickMark val="none"/>
        <c:tickLblPos val="nextTo"/>
        <c:spPr>
          <a:ln w="9525">
            <a:noFill/>
          </a:ln>
        </c:spPr>
        <c:crossAx val="102236928"/>
        <c:crosses val="autoZero"/>
        <c:crossBetween val="between"/>
      </c:valAx>
    </c:plotArea>
    <c:legend>
      <c:legendPos val="b"/>
      <c:layout>
        <c:manualLayout>
          <c:xMode val="edge"/>
          <c:yMode val="edge"/>
          <c:x val="7.4056427101440364E-2"/>
          <c:y val="0.83505059428547068"/>
          <c:w val="0.82565753704323863"/>
          <c:h val="0.15194127563322879"/>
        </c:manualLayout>
      </c:layout>
    </c:legend>
    <c:plotVisOnly val="1"/>
  </c:chart>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l-GR" sz="1800" b="1" i="0" u="none" strike="noStrike" baseline="0"/>
              <a:t>Δείκτες Αποδοτικότητας </a:t>
            </a:r>
            <a:r>
              <a:rPr lang="en-US" sz="1800" b="1" i="0" u="none" strike="noStrike" baseline="0"/>
              <a:t>- </a:t>
            </a:r>
            <a:r>
              <a:rPr lang="el-GR"/>
              <a:t>Απόδοση Επενδύσεων</a:t>
            </a:r>
          </a:p>
        </c:rich>
      </c:tx>
      <c:layout/>
    </c:title>
    <c:plotArea>
      <c:layout>
        <c:manualLayout>
          <c:layoutTarget val="inner"/>
          <c:xMode val="edge"/>
          <c:yMode val="edge"/>
          <c:x val="5.0226695173037163E-2"/>
          <c:y val="0.10249851555440812"/>
          <c:w val="0.93034725626184189"/>
          <c:h val="0.66982832064024822"/>
        </c:manualLayout>
      </c:layout>
      <c:lineChart>
        <c:grouping val="standard"/>
        <c:ser>
          <c:idx val="0"/>
          <c:order val="0"/>
          <c:tx>
            <c:strRef>
              <c:f>λογαριασμοί!$A$40</c:f>
              <c:strCache>
                <c:ptCount val="1"/>
                <c:pt idx="0">
                  <c:v>Return on Equity = (Καθαρά Κέρδη / Ίδια Κεφάλαια)</c:v>
                </c:pt>
              </c:strCache>
            </c:strRef>
          </c:tx>
          <c:marker>
            <c:symbol val="none"/>
          </c:marker>
          <c:cat>
            <c:numRef>
              <c:f>λογαριασμοί!$B$6:$E$6</c:f>
              <c:numCache>
                <c:formatCode>General</c:formatCode>
                <c:ptCount val="4"/>
                <c:pt idx="0">
                  <c:v>2013</c:v>
                </c:pt>
                <c:pt idx="1">
                  <c:v>2014</c:v>
                </c:pt>
                <c:pt idx="2">
                  <c:v>2015</c:v>
                </c:pt>
                <c:pt idx="3">
                  <c:v>2016</c:v>
                </c:pt>
              </c:numCache>
            </c:numRef>
          </c:cat>
          <c:val>
            <c:numRef>
              <c:f>λογαριασμοί!$B$40:$E$40</c:f>
              <c:numCache>
                <c:formatCode>General</c:formatCode>
                <c:ptCount val="4"/>
                <c:pt idx="0">
                  <c:v>0.41861641281049455</c:v>
                </c:pt>
                <c:pt idx="1">
                  <c:v>0.32518251917019642</c:v>
                </c:pt>
                <c:pt idx="2">
                  <c:v>0.33414280678390973</c:v>
                </c:pt>
                <c:pt idx="3">
                  <c:v>0.25322502247998485</c:v>
                </c:pt>
              </c:numCache>
            </c:numRef>
          </c:val>
        </c:ser>
        <c:ser>
          <c:idx val="1"/>
          <c:order val="1"/>
          <c:tx>
            <c:strRef>
              <c:f>λογαριασμοί!$A$42</c:f>
              <c:strCache>
                <c:ptCount val="1"/>
                <c:pt idx="0">
                  <c:v>Βιομηχανική Αποδοτικότητα = (Κ.Π.Φ.T./Σύνολο Ενεργητικού)</c:v>
                </c:pt>
              </c:strCache>
            </c:strRef>
          </c:tx>
          <c:marker>
            <c:symbol val="none"/>
          </c:marker>
          <c:cat>
            <c:numRef>
              <c:f>λογαριασμοί!$B$6:$E$6</c:f>
              <c:numCache>
                <c:formatCode>General</c:formatCode>
                <c:ptCount val="4"/>
                <c:pt idx="0">
                  <c:v>2013</c:v>
                </c:pt>
                <c:pt idx="1">
                  <c:v>2014</c:v>
                </c:pt>
                <c:pt idx="2">
                  <c:v>2015</c:v>
                </c:pt>
                <c:pt idx="3">
                  <c:v>2016</c:v>
                </c:pt>
              </c:numCache>
            </c:numRef>
          </c:cat>
          <c:val>
            <c:numRef>
              <c:f>λογαριασμοί!$B$42:$E$42</c:f>
              <c:numCache>
                <c:formatCode>#,##0.00</c:formatCode>
                <c:ptCount val="4"/>
                <c:pt idx="0">
                  <c:v>1.1115477807495359E-2</c:v>
                </c:pt>
                <c:pt idx="1">
                  <c:v>-9.586737894048963E-3</c:v>
                </c:pt>
                <c:pt idx="2">
                  <c:v>-2.1909228060084409E-2</c:v>
                </c:pt>
                <c:pt idx="3">
                  <c:v>-2.8809109176583751E-3</c:v>
                </c:pt>
              </c:numCache>
            </c:numRef>
          </c:val>
        </c:ser>
        <c:ser>
          <c:idx val="2"/>
          <c:order val="2"/>
          <c:tx>
            <c:strRef>
              <c:f>λογαριασμοί!$A$41</c:f>
              <c:strCache>
                <c:ptCount val="1"/>
                <c:pt idx="0">
                  <c:v>Return on Assets = (Καθαρά Κέρδη/ Σύνολο Ενεργητικού)</c:v>
                </c:pt>
              </c:strCache>
            </c:strRef>
          </c:tx>
          <c:marker>
            <c:symbol val="none"/>
          </c:marker>
          <c:cat>
            <c:numRef>
              <c:f>λογαριασμοί!$B$6:$E$6</c:f>
              <c:numCache>
                <c:formatCode>General</c:formatCode>
                <c:ptCount val="4"/>
                <c:pt idx="0">
                  <c:v>2013</c:v>
                </c:pt>
                <c:pt idx="1">
                  <c:v>2014</c:v>
                </c:pt>
                <c:pt idx="2">
                  <c:v>2015</c:v>
                </c:pt>
                <c:pt idx="3">
                  <c:v>2016</c:v>
                </c:pt>
              </c:numCache>
            </c:numRef>
          </c:cat>
          <c:val>
            <c:numRef>
              <c:f>λογαριασμοί!$B$41:$E$41</c:f>
              <c:numCache>
                <c:formatCode>General</c:formatCode>
                <c:ptCount val="4"/>
                <c:pt idx="0">
                  <c:v>0.19463860362746979</c:v>
                </c:pt>
                <c:pt idx="1">
                  <c:v>0.17601203547291183</c:v>
                </c:pt>
                <c:pt idx="2">
                  <c:v>0.12202491553557981</c:v>
                </c:pt>
                <c:pt idx="3">
                  <c:v>0.10082052554565268</c:v>
                </c:pt>
              </c:numCache>
            </c:numRef>
          </c:val>
        </c:ser>
        <c:marker val="1"/>
        <c:axId val="102251904"/>
        <c:axId val="102261888"/>
      </c:lineChart>
      <c:catAx>
        <c:axId val="102251904"/>
        <c:scaling>
          <c:orientation val="minMax"/>
        </c:scaling>
        <c:axPos val="b"/>
        <c:numFmt formatCode="General" sourceLinked="1"/>
        <c:majorTickMark val="none"/>
        <c:tickLblPos val="nextTo"/>
        <c:crossAx val="102261888"/>
        <c:crosses val="autoZero"/>
        <c:auto val="1"/>
        <c:lblAlgn val="ctr"/>
        <c:lblOffset val="100"/>
      </c:catAx>
      <c:valAx>
        <c:axId val="102261888"/>
        <c:scaling>
          <c:orientation val="minMax"/>
        </c:scaling>
        <c:axPos val="l"/>
        <c:majorGridlines/>
        <c:numFmt formatCode="General" sourceLinked="1"/>
        <c:majorTickMark val="none"/>
        <c:tickLblPos val="nextTo"/>
        <c:spPr>
          <a:ln w="9525">
            <a:noFill/>
          </a:ln>
        </c:spPr>
        <c:crossAx val="102251904"/>
        <c:crosses val="autoZero"/>
        <c:crossBetween val="between"/>
      </c:valAx>
    </c:plotArea>
    <c:legend>
      <c:legendPos val="b"/>
      <c:layout>
        <c:manualLayout>
          <c:xMode val="edge"/>
          <c:yMode val="edge"/>
          <c:x val="8.5534417396729859E-2"/>
          <c:y val="0.80126650022405721"/>
          <c:w val="0.77647205096454863"/>
          <c:h val="0.18572536969464185"/>
        </c:manualLayout>
      </c:layout>
    </c:legend>
    <c:plotVisOnly val="1"/>
  </c:chart>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l-GR" sz="1800" b="1" i="0" u="none" strike="noStrike" baseline="0"/>
              <a:t>Δείκτες επίδοσης διαχείρισης</a:t>
            </a:r>
            <a:endParaRPr lang="el-GR"/>
          </a:p>
        </c:rich>
      </c:tx>
      <c:layout/>
    </c:title>
    <c:plotArea>
      <c:layout>
        <c:manualLayout>
          <c:layoutTarget val="inner"/>
          <c:xMode val="edge"/>
          <c:yMode val="edge"/>
          <c:x val="5.0226695173037163E-2"/>
          <c:y val="0.10249851555440809"/>
          <c:w val="0.93034725626184211"/>
          <c:h val="0.66982832064024844"/>
        </c:manualLayout>
      </c:layout>
      <c:lineChart>
        <c:grouping val="standard"/>
        <c:ser>
          <c:idx val="2"/>
          <c:order val="0"/>
          <c:tx>
            <c:strRef>
              <c:f>λογαριασμοί!$A$45</c:f>
              <c:strCache>
                <c:ptCount val="1"/>
                <c:pt idx="0">
                  <c:v>Δείκτης Σημασίας χρηματοοικονομικών εξόδων = (Χρηματοοικονομικά έξοδα/ πωλήσεις)</c:v>
                </c:pt>
              </c:strCache>
            </c:strRef>
          </c:tx>
          <c:marker>
            <c:symbol val="none"/>
          </c:marker>
          <c:cat>
            <c:numRef>
              <c:f>λογαριασμοί!$B$6:$E$6</c:f>
              <c:numCache>
                <c:formatCode>General</c:formatCode>
                <c:ptCount val="4"/>
                <c:pt idx="0">
                  <c:v>2013</c:v>
                </c:pt>
                <c:pt idx="1">
                  <c:v>2014</c:v>
                </c:pt>
                <c:pt idx="2">
                  <c:v>2015</c:v>
                </c:pt>
                <c:pt idx="3">
                  <c:v>2016</c:v>
                </c:pt>
              </c:numCache>
            </c:numRef>
          </c:cat>
          <c:val>
            <c:numRef>
              <c:f>λογαριασμοί!$B$45:$E$45</c:f>
              <c:numCache>
                <c:formatCode>General</c:formatCode>
                <c:ptCount val="4"/>
                <c:pt idx="0">
                  <c:v>3.5723562943328228E-2</c:v>
                </c:pt>
                <c:pt idx="1">
                  <c:v>2.7854251049735041E-3</c:v>
                </c:pt>
                <c:pt idx="2">
                  <c:v>2.3364460737474537E-3</c:v>
                </c:pt>
                <c:pt idx="3">
                  <c:v>3.1385469324391535E-3</c:v>
                </c:pt>
              </c:numCache>
            </c:numRef>
          </c:val>
        </c:ser>
        <c:ser>
          <c:idx val="0"/>
          <c:order val="1"/>
          <c:tx>
            <c:strRef>
              <c:f>λογαριασμοί!$A$46</c:f>
              <c:strCache>
                <c:ptCount val="1"/>
                <c:pt idx="0">
                  <c:v>Δείκτης Σημασίας λειτουργικών εξόδων = (Λειτουργικά έξοδα/ πωλήσεις)</c:v>
                </c:pt>
              </c:strCache>
            </c:strRef>
          </c:tx>
          <c:marker>
            <c:symbol val="none"/>
          </c:marker>
          <c:cat>
            <c:numRef>
              <c:f>λογαριασμοί!$B$6:$E$6</c:f>
              <c:numCache>
                <c:formatCode>General</c:formatCode>
                <c:ptCount val="4"/>
                <c:pt idx="0">
                  <c:v>2013</c:v>
                </c:pt>
                <c:pt idx="1">
                  <c:v>2014</c:v>
                </c:pt>
                <c:pt idx="2">
                  <c:v>2015</c:v>
                </c:pt>
                <c:pt idx="3">
                  <c:v>2016</c:v>
                </c:pt>
              </c:numCache>
            </c:numRef>
          </c:cat>
          <c:val>
            <c:numRef>
              <c:f>λογαριασμοί!$B$46:$E$46</c:f>
              <c:numCache>
                <c:formatCode>General</c:formatCode>
                <c:ptCount val="4"/>
                <c:pt idx="0">
                  <c:v>3.343921501780512E-2</c:v>
                </c:pt>
                <c:pt idx="1">
                  <c:v>3.5702132894483346E-2</c:v>
                </c:pt>
                <c:pt idx="2">
                  <c:v>4.8064080394140105E-2</c:v>
                </c:pt>
                <c:pt idx="3">
                  <c:v>6.2508768532751474E-2</c:v>
                </c:pt>
              </c:numCache>
            </c:numRef>
          </c:val>
        </c:ser>
        <c:marker val="1"/>
        <c:axId val="102295040"/>
        <c:axId val="102296576"/>
      </c:lineChart>
      <c:catAx>
        <c:axId val="102295040"/>
        <c:scaling>
          <c:orientation val="minMax"/>
        </c:scaling>
        <c:axPos val="b"/>
        <c:numFmt formatCode="General" sourceLinked="1"/>
        <c:majorTickMark val="none"/>
        <c:tickLblPos val="nextTo"/>
        <c:crossAx val="102296576"/>
        <c:crosses val="autoZero"/>
        <c:auto val="1"/>
        <c:lblAlgn val="ctr"/>
        <c:lblOffset val="100"/>
      </c:catAx>
      <c:valAx>
        <c:axId val="102296576"/>
        <c:scaling>
          <c:orientation val="minMax"/>
        </c:scaling>
        <c:axPos val="l"/>
        <c:majorGridlines/>
        <c:numFmt formatCode="General" sourceLinked="1"/>
        <c:majorTickMark val="none"/>
        <c:tickLblPos val="nextTo"/>
        <c:spPr>
          <a:ln w="9525">
            <a:noFill/>
          </a:ln>
        </c:spPr>
        <c:crossAx val="102295040"/>
        <c:crosses val="autoZero"/>
        <c:crossBetween val="between"/>
      </c:valAx>
    </c:plotArea>
    <c:legend>
      <c:legendPos val="b"/>
      <c:layout>
        <c:manualLayout>
          <c:xMode val="edge"/>
          <c:yMode val="edge"/>
          <c:x val="0.182996754047063"/>
          <c:y val="0.83161880374709263"/>
          <c:w val="0.57105567873440788"/>
          <c:h val="0.15537306617160659"/>
        </c:manualLayout>
      </c:layout>
    </c:legend>
    <c:plotVisOnly val="1"/>
  </c:chart>
  <c:printSettings>
    <c:headerFooter/>
    <c:pageMargins b="0.75000000000000089" l="0.70000000000000062" r="0.70000000000000062" t="0.750000000000000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l-GR" sz="1800" b="1" i="0" u="none" strike="noStrike" baseline="0"/>
              <a:t>Αριθμοδείκτης Δραστηριότητας</a:t>
            </a:r>
            <a:endParaRPr lang="el-GR"/>
          </a:p>
        </c:rich>
      </c:tx>
      <c:layout/>
    </c:title>
    <c:plotArea>
      <c:layout>
        <c:manualLayout>
          <c:layoutTarget val="inner"/>
          <c:xMode val="edge"/>
          <c:yMode val="edge"/>
          <c:x val="5.0226695173037163E-2"/>
          <c:y val="0.10249851555440806"/>
          <c:w val="0.93034725626184234"/>
          <c:h val="0.66982832064024866"/>
        </c:manualLayout>
      </c:layout>
      <c:lineChart>
        <c:grouping val="standard"/>
        <c:ser>
          <c:idx val="2"/>
          <c:order val="0"/>
          <c:tx>
            <c:strRef>
              <c:f>λογαριασμοί!$A$43</c:f>
              <c:strCache>
                <c:ptCount val="1"/>
                <c:pt idx="0">
                  <c:v>Δανειακή Επιβάρυνση = (Ξένα Κεφάλαια / ίδια Κεφάλαια)</c:v>
                </c:pt>
              </c:strCache>
            </c:strRef>
          </c:tx>
          <c:marker>
            <c:symbol val="none"/>
          </c:marker>
          <c:cat>
            <c:numRef>
              <c:f>λογαριασμοί!$B$6:$E$6</c:f>
              <c:numCache>
                <c:formatCode>General</c:formatCode>
                <c:ptCount val="4"/>
                <c:pt idx="0">
                  <c:v>2013</c:v>
                </c:pt>
                <c:pt idx="1">
                  <c:v>2014</c:v>
                </c:pt>
                <c:pt idx="2">
                  <c:v>2015</c:v>
                </c:pt>
                <c:pt idx="3">
                  <c:v>2016</c:v>
                </c:pt>
              </c:numCache>
            </c:numRef>
          </c:cat>
          <c:val>
            <c:numRef>
              <c:f>λογαριασμοί!$B$43:$E$43</c:f>
              <c:numCache>
                <c:formatCode>General</c:formatCode>
                <c:ptCount val="4"/>
                <c:pt idx="0">
                  <c:v>0.14923739684593709</c:v>
                </c:pt>
                <c:pt idx="1">
                  <c:v>0</c:v>
                </c:pt>
                <c:pt idx="2">
                  <c:v>0.12035761394171375</c:v>
                </c:pt>
                <c:pt idx="3">
                  <c:v>0.18484105309452772</c:v>
                </c:pt>
              </c:numCache>
            </c:numRef>
          </c:val>
        </c:ser>
        <c:ser>
          <c:idx val="0"/>
          <c:order val="1"/>
          <c:tx>
            <c:strRef>
              <c:f>λογαριασμοί!$A$44</c:f>
              <c:strCache>
                <c:ptCount val="1"/>
                <c:pt idx="0">
                  <c:v>Ταχύτητα Εξόφλησης Βραχυχρόνιων Υποχρεώσεων = (Αγορές επί πιστώση/ μ.ο Β. Υ*)</c:v>
                </c:pt>
              </c:strCache>
            </c:strRef>
          </c:tx>
          <c:marker>
            <c:symbol val="none"/>
          </c:marker>
          <c:cat>
            <c:numRef>
              <c:f>λογαριασμοί!$B$6:$E$6</c:f>
              <c:numCache>
                <c:formatCode>General</c:formatCode>
                <c:ptCount val="4"/>
                <c:pt idx="0">
                  <c:v>2013</c:v>
                </c:pt>
                <c:pt idx="1">
                  <c:v>2014</c:v>
                </c:pt>
                <c:pt idx="2">
                  <c:v>2015</c:v>
                </c:pt>
                <c:pt idx="3">
                  <c:v>2016</c:v>
                </c:pt>
              </c:numCache>
            </c:numRef>
          </c:cat>
          <c:val>
            <c:numRef>
              <c:f>λογαριασμοί!$B$44:$E$44</c:f>
              <c:numCache>
                <c:formatCode>General</c:formatCode>
                <c:ptCount val="4"/>
                <c:pt idx="0">
                  <c:v>0.45549919697238289</c:v>
                </c:pt>
                <c:pt idx="1">
                  <c:v>0.30343466656342177</c:v>
                </c:pt>
                <c:pt idx="2">
                  <c:v>0.74911162300673206</c:v>
                </c:pt>
                <c:pt idx="3">
                  <c:v>0.52285213002278008</c:v>
                </c:pt>
              </c:numCache>
            </c:numRef>
          </c:val>
        </c:ser>
        <c:marker val="1"/>
        <c:axId val="102309248"/>
        <c:axId val="102339712"/>
      </c:lineChart>
      <c:catAx>
        <c:axId val="102309248"/>
        <c:scaling>
          <c:orientation val="minMax"/>
        </c:scaling>
        <c:axPos val="b"/>
        <c:numFmt formatCode="General" sourceLinked="1"/>
        <c:majorTickMark val="none"/>
        <c:tickLblPos val="nextTo"/>
        <c:crossAx val="102339712"/>
        <c:crosses val="autoZero"/>
        <c:auto val="1"/>
        <c:lblAlgn val="ctr"/>
        <c:lblOffset val="100"/>
      </c:catAx>
      <c:valAx>
        <c:axId val="102339712"/>
        <c:scaling>
          <c:orientation val="minMax"/>
        </c:scaling>
        <c:axPos val="l"/>
        <c:majorGridlines/>
        <c:numFmt formatCode="General" sourceLinked="1"/>
        <c:majorTickMark val="none"/>
        <c:tickLblPos val="nextTo"/>
        <c:spPr>
          <a:ln w="9525">
            <a:noFill/>
          </a:ln>
        </c:spPr>
        <c:crossAx val="102309248"/>
        <c:crosses val="autoZero"/>
        <c:crossBetween val="between"/>
      </c:valAx>
    </c:plotArea>
    <c:legend>
      <c:legendPos val="b"/>
      <c:layout>
        <c:manualLayout>
          <c:xMode val="edge"/>
          <c:yMode val="edge"/>
          <c:x val="5.0847221893116225E-2"/>
          <c:y val="0.83161880374709263"/>
          <c:w val="0.89946684826450096"/>
          <c:h val="9.7126207495366504E-2"/>
        </c:manualLayout>
      </c:layout>
    </c:legend>
    <c:plotVisOnly val="1"/>
  </c:chart>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539749</xdr:colOff>
      <xdr:row>54</xdr:row>
      <xdr:rowOff>47625</xdr:rowOff>
    </xdr:from>
    <xdr:to>
      <xdr:col>8</xdr:col>
      <xdr:colOff>857250</xdr:colOff>
      <xdr:row>91</xdr:row>
      <xdr:rowOff>31750</xdr:rowOff>
    </xdr:to>
    <xdr:graphicFrame macro="">
      <xdr:nvGraphicFramePr>
        <xdr:cNvPr id="2" name="1 - Γράφημα"/>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619125</xdr:colOff>
      <xdr:row>98</xdr:row>
      <xdr:rowOff>111125</xdr:rowOff>
    </xdr:from>
    <xdr:to>
      <xdr:col>8</xdr:col>
      <xdr:colOff>936626</xdr:colOff>
      <xdr:row>135</xdr:row>
      <xdr:rowOff>95250</xdr:rowOff>
    </xdr:to>
    <xdr:graphicFrame macro="">
      <xdr:nvGraphicFramePr>
        <xdr:cNvPr id="3" name="2 - Γράφημα"/>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714375</xdr:colOff>
      <xdr:row>141</xdr:row>
      <xdr:rowOff>63500</xdr:rowOff>
    </xdr:from>
    <xdr:to>
      <xdr:col>9</xdr:col>
      <xdr:colOff>79376</xdr:colOff>
      <xdr:row>178</xdr:row>
      <xdr:rowOff>47625</xdr:rowOff>
    </xdr:to>
    <xdr:graphicFrame macro="">
      <xdr:nvGraphicFramePr>
        <xdr:cNvPr id="4" name="3 - Γράφημα"/>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714375</xdr:colOff>
      <xdr:row>181</xdr:row>
      <xdr:rowOff>111125</xdr:rowOff>
    </xdr:from>
    <xdr:to>
      <xdr:col>9</xdr:col>
      <xdr:colOff>79376</xdr:colOff>
      <xdr:row>218</xdr:row>
      <xdr:rowOff>95250</xdr:rowOff>
    </xdr:to>
    <xdr:graphicFrame macro="">
      <xdr:nvGraphicFramePr>
        <xdr:cNvPr id="5" name="4 - Γράφημα"/>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762000</xdr:colOff>
      <xdr:row>221</xdr:row>
      <xdr:rowOff>0</xdr:rowOff>
    </xdr:from>
    <xdr:to>
      <xdr:col>9</xdr:col>
      <xdr:colOff>127001</xdr:colOff>
      <xdr:row>257</xdr:row>
      <xdr:rowOff>147410</xdr:rowOff>
    </xdr:to>
    <xdr:graphicFrame macro="">
      <xdr:nvGraphicFramePr>
        <xdr:cNvPr id="6" name="5 - Γράφημα"/>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5</xdr:row>
      <xdr:rowOff>123825</xdr:rowOff>
    </xdr:from>
    <xdr:to>
      <xdr:col>14</xdr:col>
      <xdr:colOff>533400</xdr:colOff>
      <xdr:row>16</xdr:row>
      <xdr:rowOff>152400</xdr:rowOff>
    </xdr:to>
    <xdr:sp macro="" textlink="">
      <xdr:nvSpPr>
        <xdr:cNvPr id="2" name="1 - TextBox"/>
        <xdr:cNvSpPr txBox="1"/>
      </xdr:nvSpPr>
      <xdr:spPr>
        <a:xfrm>
          <a:off x="619125" y="933450"/>
          <a:ext cx="8448675" cy="180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ΔΕΙΚΤΗΣ ΓΕΝΙΚΗΣ ΡΕΥΣΤΟΤΗΤΑΣ: </a:t>
          </a:r>
          <a:r>
            <a:rPr lang="el-GR" sz="1100">
              <a:solidFill>
                <a:schemeClr val="dk1"/>
              </a:solidFill>
              <a:latin typeface="+mn-lt"/>
              <a:ea typeface="+mn-ea"/>
              <a:cs typeface="+mn-cs"/>
            </a:rPr>
            <a:t>Ο </a:t>
          </a:r>
          <a:r>
            <a:rPr lang="el-GR" sz="1100" u="sng">
              <a:solidFill>
                <a:schemeClr val="dk1"/>
              </a:solidFill>
              <a:latin typeface="+mn-lt"/>
              <a:ea typeface="+mn-ea"/>
              <a:cs typeface="+mn-cs"/>
            </a:rPr>
            <a:t>δείκτης γενικής ρευστότητας</a:t>
          </a:r>
          <a:r>
            <a:rPr lang="el-GR" sz="1100">
              <a:solidFill>
                <a:schemeClr val="dk1"/>
              </a:solidFill>
              <a:latin typeface="+mn-lt"/>
              <a:ea typeface="+mn-ea"/>
              <a:cs typeface="+mn-cs"/>
            </a:rPr>
            <a:t> , είναι δείκτης για την εκτίμηση της ρευστότητας της επιχείρησης. Ο αριθμοδείκτης αυτός επιτρέπει στην επιχείρηση και στους χρηματοοικονομικούς αναλυτές να εκτιμούν αν και κατά πόσο οι βραχυπρόθεσμες υποχρεώσεις καλύπτονται, σε δεδομένη στιγμή, από τα ευκόλως ρευστοποιήσιμα στοιχεία του ενεργητικού. </a:t>
          </a:r>
          <a:br>
            <a:rPr lang="el-GR" sz="1100">
              <a:solidFill>
                <a:schemeClr val="dk1"/>
              </a:solidFill>
              <a:latin typeface="+mn-lt"/>
              <a:ea typeface="+mn-ea"/>
              <a:cs typeface="+mn-cs"/>
            </a:rPr>
          </a:br>
          <a:r>
            <a:rPr lang="el-GR" sz="1100">
              <a:solidFill>
                <a:schemeClr val="dk1"/>
              </a:solidFill>
              <a:latin typeface="+mn-lt"/>
              <a:ea typeface="+mn-ea"/>
              <a:cs typeface="+mn-cs"/>
            </a:rPr>
            <a:t>Όσο υψηλότερη η τιμή του δείκτη γενικής ρευστότητας, τόσο καλύτερα. Αυτό ενώ μπορεί να είναι εν μέρη αληθές κυρίως όσον αφορά τους πιστωτές της επιχείρησης, αφού φανερώνει ότι η επιχείρηση μπορεί να αντεπεξέλθει με σχετική ευκολία στις βραχυχρόνιες υποχρεώσεις της. Από την πλευρά της επιχείρησης όμως, δεν είναι πάντα σωστή η συσσώρευση μετρητών ή αποθεμάτων χωρίς κάποια λογική, αφού οι πόροι αυτοί θα μπορούσαν να είχαν χρησιμοποιηθεί αλλού και να απέφεραν περαιτέρω κέρδη στην επιχείρηση. Έτσι όπως καταλαβαίνουμε κι από το διάγραμμα ο δείκτης μας δεν ξεπέρασε τις 2 μονάδες και συνεπώς κυμαινόταν στις 4 χρονιές μεταξύ του 5% και του 16% στην καλύτερη χρονιά η οποία ήταν το 2015.</a:t>
          </a:r>
          <a:endParaRPr lang="en-US" sz="1100"/>
        </a:p>
      </xdr:txBody>
    </xdr:sp>
    <xdr:clientData/>
  </xdr:twoCellAnchor>
  <xdr:twoCellAnchor>
    <xdr:from>
      <xdr:col>0</xdr:col>
      <xdr:colOff>590550</xdr:colOff>
      <xdr:row>18</xdr:row>
      <xdr:rowOff>19050</xdr:rowOff>
    </xdr:from>
    <xdr:to>
      <xdr:col>14</xdr:col>
      <xdr:colOff>571500</xdr:colOff>
      <xdr:row>24</xdr:row>
      <xdr:rowOff>66675</xdr:rowOff>
    </xdr:to>
    <xdr:sp macro="" textlink="">
      <xdr:nvSpPr>
        <xdr:cNvPr id="3" name="2 - TextBox"/>
        <xdr:cNvSpPr txBox="1"/>
      </xdr:nvSpPr>
      <xdr:spPr>
        <a:xfrm>
          <a:off x="590550" y="2933700"/>
          <a:ext cx="8515350"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1100">
              <a:solidFill>
                <a:schemeClr val="dk1"/>
              </a:solidFill>
              <a:latin typeface="+mn-lt"/>
              <a:ea typeface="+mn-ea"/>
              <a:cs typeface="+mn-cs"/>
            </a:rPr>
            <a:t>ΔΕΙΚΤΗΣ ΑΜΕΣΗΣ ΡΕΥΣΤΟΤΗΤΑΣ</a:t>
          </a:r>
          <a:r>
            <a:rPr lang="en-US" sz="1100">
              <a:solidFill>
                <a:schemeClr val="dk1"/>
              </a:solidFill>
              <a:latin typeface="+mn-lt"/>
              <a:ea typeface="+mn-ea"/>
              <a:cs typeface="+mn-cs"/>
            </a:rPr>
            <a:t>: </a:t>
          </a:r>
          <a:r>
            <a:rPr lang="el-GR" sz="1100">
              <a:solidFill>
                <a:schemeClr val="dk1"/>
              </a:solidFill>
              <a:latin typeface="+mn-lt"/>
              <a:ea typeface="+mn-ea"/>
              <a:cs typeface="+mn-cs"/>
            </a:rPr>
            <a:t>Ο</a:t>
          </a:r>
          <a:r>
            <a:rPr lang="el-GR" sz="1100" u="sng">
              <a:solidFill>
                <a:schemeClr val="dk1"/>
              </a:solidFill>
              <a:latin typeface="+mn-lt"/>
              <a:ea typeface="+mn-ea"/>
              <a:cs typeface="+mn-cs"/>
            </a:rPr>
            <a:t> δείκτης άμεσης ρευστότητας</a:t>
          </a:r>
          <a:r>
            <a:rPr lang="el-GR" sz="1100">
              <a:solidFill>
                <a:schemeClr val="dk1"/>
              </a:solidFill>
              <a:latin typeface="+mn-lt"/>
              <a:ea typeface="+mn-ea"/>
              <a:cs typeface="+mn-cs"/>
            </a:rPr>
            <a:t> , προσπαθεί να περιορίσει μερικές από τις αδυναμίες του προηγούμενου δείκτη, αφού συμπεριλαμβάνει άμεσα ρευστοποιήσιμα κυκλοφοριακά στοιχεία, η αξία των οποίων είναι σχετικά βέβαιη. Με την αφαίρεση των αποθεμάτων, σε σχέση με τον προηγούμενο δείκτη, ο δείκτης αυτός φανερώνει τη δυνατότητα της επιχείρησης να αντεπεξέλθει στις Βραχυπρόθεσμες Υποχρεώσεις της εάν σταματήσει να πουλά τα προϊόντα της. Ξανά εδώ ο δείκτης μας υποδεικνύει πως η καλύτερη χρονιά ήταν το 2015 όπου έπιασε το ποσοστό του 9%.</a:t>
          </a:r>
          <a:endParaRPr lang="en-US" sz="1100">
            <a:solidFill>
              <a:schemeClr val="dk1"/>
            </a:solidFill>
            <a:latin typeface="+mn-lt"/>
            <a:ea typeface="+mn-ea"/>
            <a:cs typeface="+mn-cs"/>
          </a:endParaRPr>
        </a:p>
      </xdr:txBody>
    </xdr:sp>
    <xdr:clientData/>
  </xdr:twoCellAnchor>
  <xdr:twoCellAnchor>
    <xdr:from>
      <xdr:col>1</xdr:col>
      <xdr:colOff>19051</xdr:colOff>
      <xdr:row>25</xdr:row>
      <xdr:rowOff>123825</xdr:rowOff>
    </xdr:from>
    <xdr:to>
      <xdr:col>15</xdr:col>
      <xdr:colOff>1</xdr:colOff>
      <xdr:row>32</xdr:row>
      <xdr:rowOff>57150</xdr:rowOff>
    </xdr:to>
    <xdr:sp macro="" textlink="">
      <xdr:nvSpPr>
        <xdr:cNvPr id="5" name="4 - TextBox"/>
        <xdr:cNvSpPr txBox="1"/>
      </xdr:nvSpPr>
      <xdr:spPr>
        <a:xfrm>
          <a:off x="628651" y="4171950"/>
          <a:ext cx="8515350"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1100">
              <a:solidFill>
                <a:schemeClr val="dk1"/>
              </a:solidFill>
              <a:latin typeface="+mn-lt"/>
              <a:ea typeface="+mn-ea"/>
              <a:cs typeface="+mn-cs"/>
            </a:rPr>
            <a:t>ΔΕΙΚΤΗΣ ΤΑΜΕΙΑΚΗΣ ΡΕΥΣΤΟΤΗΤΑΣ</a:t>
          </a:r>
          <a:r>
            <a:rPr lang="en-US" sz="1100">
              <a:solidFill>
                <a:schemeClr val="dk1"/>
              </a:solidFill>
              <a:latin typeface="+mn-lt"/>
              <a:ea typeface="+mn-ea"/>
              <a:cs typeface="+mn-cs"/>
            </a:rPr>
            <a:t>: </a:t>
          </a:r>
          <a:r>
            <a:rPr lang="el-GR" sz="1100">
              <a:solidFill>
                <a:schemeClr val="dk1"/>
              </a:solidFill>
              <a:latin typeface="+mn-lt"/>
              <a:ea typeface="+mn-ea"/>
              <a:cs typeface="+mn-cs"/>
            </a:rPr>
            <a:t>Ο </a:t>
          </a:r>
          <a:r>
            <a:rPr lang="el-GR" sz="1100" u="sng">
              <a:solidFill>
                <a:schemeClr val="dk1"/>
              </a:solidFill>
              <a:latin typeface="+mn-lt"/>
              <a:ea typeface="+mn-ea"/>
              <a:cs typeface="+mn-cs"/>
            </a:rPr>
            <a:t>δείκτης ταμειακής ρευστότητας</a:t>
          </a:r>
          <a:r>
            <a:rPr lang="el-GR" sz="1100">
              <a:solidFill>
                <a:schemeClr val="dk1"/>
              </a:solidFill>
              <a:latin typeface="+mn-lt"/>
              <a:ea typeface="+mn-ea"/>
              <a:cs typeface="+mn-cs"/>
            </a:rPr>
            <a:t>, φανερώνει τη δυναμική της επιχείρησης να εξοφλεί τις τρέχουσες υποχρεώσεις με τα μετρητά που διαθέτει. Όπως παρατηρούμε και από το διάγραμμα ο δείκτης μας κυμαινόταν σε πολύ υψηλά επίπεδα με μέγιστο τη χρονιά 2015 σε ποσοστό 47%.</a:t>
          </a:r>
          <a:endParaRPr lang="en-US" sz="1100"/>
        </a:p>
      </xdr:txBody>
    </xdr:sp>
    <xdr:clientData/>
  </xdr:twoCellAnchor>
  <xdr:twoCellAnchor>
    <xdr:from>
      <xdr:col>0</xdr:col>
      <xdr:colOff>600075</xdr:colOff>
      <xdr:row>36</xdr:row>
      <xdr:rowOff>85725</xdr:rowOff>
    </xdr:from>
    <xdr:to>
      <xdr:col>14</xdr:col>
      <xdr:colOff>514350</xdr:colOff>
      <xdr:row>45</xdr:row>
      <xdr:rowOff>38100</xdr:rowOff>
    </xdr:to>
    <xdr:sp macro="" textlink="">
      <xdr:nvSpPr>
        <xdr:cNvPr id="7" name="6 - TextBox"/>
        <xdr:cNvSpPr txBox="1"/>
      </xdr:nvSpPr>
      <xdr:spPr>
        <a:xfrm>
          <a:off x="600075" y="5915025"/>
          <a:ext cx="8448675"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l-GR" sz="1100">
              <a:solidFill>
                <a:schemeClr val="dk1"/>
              </a:solidFill>
              <a:latin typeface="+mn-lt"/>
              <a:ea typeface="+mn-ea"/>
              <a:cs typeface="+mn-cs"/>
            </a:rPr>
            <a:t>Οι  </a:t>
          </a:r>
          <a:r>
            <a:rPr lang="el-GR" sz="1100" u="sng">
              <a:solidFill>
                <a:schemeClr val="dk1"/>
              </a:solidFill>
              <a:latin typeface="+mn-lt"/>
              <a:ea typeface="+mn-ea"/>
              <a:cs typeface="+mn-cs"/>
            </a:rPr>
            <a:t>δείκτες αποδοτικότητας</a:t>
          </a:r>
          <a:r>
            <a:rPr lang="el-GR" sz="1100">
              <a:solidFill>
                <a:schemeClr val="dk1"/>
              </a:solidFill>
              <a:latin typeface="+mn-lt"/>
              <a:ea typeface="+mn-ea"/>
              <a:cs typeface="+mn-cs"/>
            </a:rPr>
            <a:t>  παρουσιάζουν την αποδοτικότητα της επιχείρησης , τη δυναμικότητα των κερδών και την ικανότητα της διοίκησής της. Η κατηγορία αυτή χωρίζεται σε τρεις βασικές υποκατηγορίες: στο περιθώριο κέρδους, στην απόδοση των επενδύσεων και στην ανακύκλωση του κεφαλαίου. Εμείς έχουμε τους 2 απο τους 3 αυτούς δείκτες οι οποίοι είναι οι δείκτες </a:t>
          </a:r>
          <a:r>
            <a:rPr lang="el-GR" sz="1100" u="sng">
              <a:solidFill>
                <a:schemeClr val="dk1"/>
              </a:solidFill>
              <a:latin typeface="+mn-lt"/>
              <a:ea typeface="+mn-ea"/>
              <a:cs typeface="+mn-cs"/>
            </a:rPr>
            <a:t>μικτού περιθωρίου κέρδους </a:t>
          </a:r>
          <a:r>
            <a:rPr lang="el-GR" sz="1100">
              <a:solidFill>
                <a:schemeClr val="dk1"/>
              </a:solidFill>
              <a:latin typeface="+mn-lt"/>
              <a:ea typeface="+mn-ea"/>
              <a:cs typeface="+mn-cs"/>
            </a:rPr>
            <a:t>και </a:t>
          </a:r>
          <a:r>
            <a:rPr lang="el-GR" sz="1100" u="sng">
              <a:solidFill>
                <a:schemeClr val="dk1"/>
              </a:solidFill>
              <a:latin typeface="+mn-lt"/>
              <a:ea typeface="+mn-ea"/>
              <a:cs typeface="+mn-cs"/>
            </a:rPr>
            <a:t>καθαρού περιθωρίου κέρδους </a:t>
          </a:r>
          <a:r>
            <a:rPr lang="el-GR" sz="1100">
              <a:solidFill>
                <a:schemeClr val="dk1"/>
              </a:solidFill>
              <a:latin typeface="+mn-lt"/>
              <a:ea typeface="+mn-ea"/>
              <a:cs typeface="+mn-cs"/>
            </a:rPr>
            <a:t>στην 1η κατηγορία και στην 2η οι </a:t>
          </a:r>
          <a:r>
            <a:rPr lang="en-US" sz="1100" u="sng">
              <a:solidFill>
                <a:schemeClr val="dk1"/>
              </a:solidFill>
              <a:latin typeface="+mn-lt"/>
              <a:ea typeface="+mn-ea"/>
              <a:cs typeface="+mn-cs"/>
            </a:rPr>
            <a:t>return of Equity, return on Assets, </a:t>
          </a:r>
          <a:r>
            <a:rPr lang="el-GR" sz="1100" u="sng">
              <a:solidFill>
                <a:schemeClr val="dk1"/>
              </a:solidFill>
              <a:latin typeface="+mn-lt"/>
              <a:ea typeface="+mn-ea"/>
              <a:cs typeface="+mn-cs"/>
            </a:rPr>
            <a:t>βιομηχανική αποδοτικότητα.</a:t>
          </a:r>
          <a:r>
            <a:rPr lang="el-GR" sz="1100">
              <a:solidFill>
                <a:schemeClr val="dk1"/>
              </a:solidFill>
              <a:latin typeface="+mn-lt"/>
              <a:ea typeface="+mn-ea"/>
              <a:cs typeface="+mn-cs"/>
            </a:rPr>
            <a:t> Οι δύο πρώτοι δείκτες δεν ξεπέρασαν το 5%  με μείωση κιόλας στα επόμενα 4 χρόνια πράγμα το οποίο σημαίνει ότι η επιχείρηση δεν πήγε τόσο καλά. Το ίδιο παρατηρούμε και για τους δείκτες στην απόδοση επενδύσεων με ραγδαία μείωση στους 2 πρώτους και ελάχιστη αύξηση μόνο στον δείκτη βιομηχανικής αποδοτικότητας.</a:t>
          </a:r>
          <a:endParaRPr lang="en-US" sz="1100">
            <a:solidFill>
              <a:schemeClr val="dk1"/>
            </a:solidFill>
            <a:latin typeface="+mn-lt"/>
            <a:ea typeface="+mn-ea"/>
            <a:cs typeface="+mn-cs"/>
          </a:endParaRPr>
        </a:p>
        <a:p>
          <a:endParaRPr lang="en-US" sz="1100"/>
        </a:p>
      </xdr:txBody>
    </xdr:sp>
    <xdr:clientData/>
  </xdr:twoCellAnchor>
  <xdr:twoCellAnchor>
    <xdr:from>
      <xdr:col>5</xdr:col>
      <xdr:colOff>571501</xdr:colOff>
      <xdr:row>33</xdr:row>
      <xdr:rowOff>142875</xdr:rowOff>
    </xdr:from>
    <xdr:to>
      <xdr:col>9</xdr:col>
      <xdr:colOff>419101</xdr:colOff>
      <xdr:row>35</xdr:row>
      <xdr:rowOff>76201</xdr:rowOff>
    </xdr:to>
    <xdr:sp macro="" textlink="">
      <xdr:nvSpPr>
        <xdr:cNvPr id="8" name="7 - TextBox"/>
        <xdr:cNvSpPr txBox="1"/>
      </xdr:nvSpPr>
      <xdr:spPr>
        <a:xfrm>
          <a:off x="3619501" y="5486400"/>
          <a:ext cx="2286000" cy="257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l-GR" sz="1200" b="1"/>
            <a:t>Δείκτες Αποδοτικότητας</a:t>
          </a:r>
        </a:p>
        <a:p>
          <a:endParaRPr lang="en-US" sz="1200"/>
        </a:p>
      </xdr:txBody>
    </xdr:sp>
    <xdr:clientData/>
  </xdr:twoCellAnchor>
  <xdr:twoCellAnchor>
    <xdr:from>
      <xdr:col>6</xdr:col>
      <xdr:colOff>95250</xdr:colOff>
      <xdr:row>2</xdr:row>
      <xdr:rowOff>123825</xdr:rowOff>
    </xdr:from>
    <xdr:to>
      <xdr:col>9</xdr:col>
      <xdr:colOff>552450</xdr:colOff>
      <xdr:row>4</xdr:row>
      <xdr:rowOff>57151</xdr:rowOff>
    </xdr:to>
    <xdr:sp macro="" textlink="">
      <xdr:nvSpPr>
        <xdr:cNvPr id="9" name="8 - TextBox"/>
        <xdr:cNvSpPr txBox="1"/>
      </xdr:nvSpPr>
      <xdr:spPr>
        <a:xfrm>
          <a:off x="3752850" y="447675"/>
          <a:ext cx="2286000" cy="257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l-GR" sz="1200" b="1"/>
            <a:t>Δείκτες Φερεγγυότητας</a:t>
          </a:r>
        </a:p>
        <a:p>
          <a:endParaRPr lang="en-US" sz="1100"/>
        </a:p>
      </xdr:txBody>
    </xdr:sp>
    <xdr:clientData/>
  </xdr:twoCellAnchor>
  <xdr:twoCellAnchor>
    <xdr:from>
      <xdr:col>5</xdr:col>
      <xdr:colOff>571500</xdr:colOff>
      <xdr:row>46</xdr:row>
      <xdr:rowOff>104775</xdr:rowOff>
    </xdr:from>
    <xdr:to>
      <xdr:col>9</xdr:col>
      <xdr:colOff>419100</xdr:colOff>
      <xdr:row>48</xdr:row>
      <xdr:rowOff>38101</xdr:rowOff>
    </xdr:to>
    <xdr:sp macro="" textlink="">
      <xdr:nvSpPr>
        <xdr:cNvPr id="11" name="10 - TextBox"/>
        <xdr:cNvSpPr txBox="1"/>
      </xdr:nvSpPr>
      <xdr:spPr>
        <a:xfrm>
          <a:off x="3619500" y="7553325"/>
          <a:ext cx="2286000" cy="257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l-GR" sz="1200" b="1"/>
            <a:t>Δείκτες Επίδοσης</a:t>
          </a:r>
          <a:r>
            <a:rPr lang="el-GR" sz="1200" b="1" baseline="0"/>
            <a:t> Διαχείρησης</a:t>
          </a:r>
          <a:endParaRPr lang="el-GR" sz="1200" b="1"/>
        </a:p>
        <a:p>
          <a:endParaRPr lang="en-US" sz="1200"/>
        </a:p>
      </xdr:txBody>
    </xdr:sp>
    <xdr:clientData/>
  </xdr:twoCellAnchor>
  <xdr:twoCellAnchor>
    <xdr:from>
      <xdr:col>1</xdr:col>
      <xdr:colOff>9524</xdr:colOff>
      <xdr:row>49</xdr:row>
      <xdr:rowOff>28575</xdr:rowOff>
    </xdr:from>
    <xdr:to>
      <xdr:col>14</xdr:col>
      <xdr:colOff>552449</xdr:colOff>
      <xdr:row>56</xdr:row>
      <xdr:rowOff>85725</xdr:rowOff>
    </xdr:to>
    <xdr:sp macro="" textlink="">
      <xdr:nvSpPr>
        <xdr:cNvPr id="12" name="11 - TextBox"/>
        <xdr:cNvSpPr txBox="1"/>
      </xdr:nvSpPr>
      <xdr:spPr>
        <a:xfrm>
          <a:off x="619124" y="7962900"/>
          <a:ext cx="8467725" cy="119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l-GR" sz="1100">
              <a:solidFill>
                <a:schemeClr val="dk1"/>
              </a:solidFill>
              <a:latin typeface="+mn-lt"/>
              <a:ea typeface="+mn-ea"/>
              <a:cs typeface="+mn-cs"/>
            </a:rPr>
            <a:t>Οι </a:t>
          </a:r>
          <a:r>
            <a:rPr lang="el-GR" sz="1100" u="sng">
              <a:solidFill>
                <a:schemeClr val="dk1"/>
              </a:solidFill>
              <a:latin typeface="+mn-lt"/>
              <a:ea typeface="+mn-ea"/>
              <a:cs typeface="+mn-cs"/>
            </a:rPr>
            <a:t>δείκτες επίδοσης διαχείρησης</a:t>
          </a:r>
          <a:r>
            <a:rPr lang="el-GR" sz="1100">
              <a:solidFill>
                <a:schemeClr val="dk1"/>
              </a:solidFill>
              <a:latin typeface="+mn-lt"/>
              <a:ea typeface="+mn-ea"/>
              <a:cs typeface="+mn-cs"/>
            </a:rPr>
            <a:t> προσδιορίζουν τη διαχείρηση και τη δομή των στοιχείων του ενεργητικού και του παθητικού, την πιστωτική πολιτική και τις απαιτήσεις του οργανισμού, τη διαχείριση των αποθεμάτων καθώς και τη διαχείριση και τον έλεγχο των διοικητικών εξόδων της επιχείρησης. Τέτοιοι δείκτες είναι η μέση περίοδος είσπραξης των απαιτήσεων, ο δείκτης σημασίας χρηματοοικονομικών εξόδων, ο δείκτης σημασίας γενικών και διοικητικών εξόδων και ο δείκτης σημασίας εξόδων λειτουργίας διάθεσης. Στο παράδειγμά μας ο δείκτης σημασίας χρηματοοικονομικών εξόδων μειώνεται κατά πολύ ανάμεσα στις χρονιές 2013 και 2014 πράγμα το οποίο είναι αναμενόμενο εν αντιθέση με τον δείκτη σημασίας λειτουργικών εξόδων στον οποίο παρατηρούμε μια τεράστια και πρωτοφανή αύξηση από τη χρονιά 2014 και έπειτα(3%--&gt;6%).</a:t>
          </a:r>
          <a:endParaRPr lang="en-US" sz="1100">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L11"/>
  <sheetViews>
    <sheetView workbookViewId="0">
      <selection activeCell="A30" sqref="A30"/>
    </sheetView>
  </sheetViews>
  <sheetFormatPr defaultRowHeight="12.75"/>
  <cols>
    <col min="1" max="1" width="66.42578125" customWidth="1"/>
  </cols>
  <sheetData>
    <row r="1" spans="1:12">
      <c r="A1" s="5" t="s">
        <v>43</v>
      </c>
    </row>
    <row r="3" spans="1:12">
      <c r="A3" s="33" t="s">
        <v>36</v>
      </c>
    </row>
    <row r="4" spans="1:12">
      <c r="A4" t="s">
        <v>39</v>
      </c>
    </row>
    <row r="5" spans="1:12">
      <c r="A5" t="s">
        <v>38</v>
      </c>
    </row>
    <row r="6" spans="1:12">
      <c r="A6" s="38" t="s">
        <v>41</v>
      </c>
      <c r="B6" s="38"/>
      <c r="C6" s="38"/>
      <c r="D6" s="38"/>
      <c r="E6" s="38"/>
      <c r="F6" s="38"/>
      <c r="G6" s="38"/>
      <c r="H6" s="38"/>
      <c r="I6" s="38"/>
      <c r="J6" s="38"/>
      <c r="K6" s="38"/>
      <c r="L6" s="38"/>
    </row>
    <row r="7" spans="1:12">
      <c r="A7" s="38" t="s">
        <v>40</v>
      </c>
      <c r="B7" s="38"/>
    </row>
    <row r="10" spans="1:12">
      <c r="A10" s="32" t="s">
        <v>37</v>
      </c>
    </row>
    <row r="11" spans="1:12">
      <c r="E11" s="31"/>
    </row>
  </sheetData>
  <mergeCells count="2">
    <mergeCell ref="A7:B7"/>
    <mergeCell ref="A6:L6"/>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CA218"/>
  <sheetViews>
    <sheetView topLeftCell="A241" zoomScale="50" zoomScaleNormal="50" workbookViewId="0">
      <selection activeCell="G21" sqref="G21"/>
    </sheetView>
  </sheetViews>
  <sheetFormatPr defaultRowHeight="12.75"/>
  <cols>
    <col min="1" max="1" width="81.85546875" customWidth="1"/>
    <col min="2" max="2" width="25.28515625" customWidth="1"/>
    <col min="3" max="3" width="25.140625" customWidth="1"/>
    <col min="4" max="4" width="16.28515625" bestFit="1" customWidth="1"/>
    <col min="5" max="5" width="16.28515625" customWidth="1"/>
    <col min="6" max="6" width="23.42578125" customWidth="1"/>
    <col min="7" max="7" width="21.28515625" customWidth="1"/>
    <col min="8" max="8" width="13" customWidth="1"/>
    <col min="9" max="9" width="14.28515625" customWidth="1"/>
    <col min="10" max="10" width="13.42578125" customWidth="1"/>
    <col min="11" max="11" width="10.140625" bestFit="1" customWidth="1"/>
    <col min="12" max="12" width="16" customWidth="1"/>
    <col min="13" max="13" width="11.140625" bestFit="1" customWidth="1"/>
    <col min="14" max="14" width="13.85546875" bestFit="1" customWidth="1"/>
    <col min="15" max="15" width="13.85546875" style="6" customWidth="1"/>
    <col min="16" max="18" width="12.7109375" bestFit="1" customWidth="1"/>
    <col min="19" max="19" width="13.42578125" bestFit="1" customWidth="1"/>
    <col min="20" max="20" width="14.42578125" customWidth="1"/>
    <col min="21" max="21" width="13.7109375" customWidth="1"/>
    <col min="22" max="22" width="12.7109375" bestFit="1" customWidth="1"/>
    <col min="23" max="23" width="15.5703125" customWidth="1"/>
    <col min="24" max="24" width="12.7109375" customWidth="1"/>
    <col min="25" max="25" width="14.7109375" customWidth="1"/>
    <col min="26" max="26" width="12.42578125" customWidth="1"/>
    <col min="27" max="27" width="10.140625" bestFit="1" customWidth="1"/>
    <col min="28" max="28" width="11.140625" bestFit="1" customWidth="1"/>
    <col min="29" max="29" width="13.85546875" bestFit="1" customWidth="1"/>
    <col min="30" max="30" width="13.85546875" style="6" customWidth="1"/>
    <col min="31" max="31" width="13.42578125" customWidth="1"/>
    <col min="32" max="33" width="12.7109375" bestFit="1" customWidth="1"/>
    <col min="34" max="34" width="10.140625" bestFit="1" customWidth="1"/>
    <col min="35" max="35" width="12" customWidth="1"/>
    <col min="36" max="36" width="14.5703125" customWidth="1"/>
    <col min="37" max="37" width="16.5703125" customWidth="1"/>
    <col min="38" max="41" width="11.140625" bestFit="1" customWidth="1"/>
    <col min="42" max="42" width="12.85546875" customWidth="1"/>
    <col min="43" max="43" width="13.42578125" bestFit="1" customWidth="1"/>
    <col min="44" max="44" width="11.7109375" bestFit="1" customWidth="1"/>
    <col min="45" max="45" width="13.42578125" bestFit="1" customWidth="1"/>
    <col min="49" max="64" width="9.28515625" bestFit="1" customWidth="1"/>
    <col min="65" max="65" width="9.5703125" bestFit="1" customWidth="1"/>
    <col min="66" max="66" width="9.28515625" bestFit="1" customWidth="1"/>
    <col min="67" max="67" width="9.5703125" bestFit="1" customWidth="1"/>
    <col min="70" max="70" width="9.28515625" bestFit="1" customWidth="1"/>
    <col min="71" max="71" width="12.7109375" style="7" bestFit="1" customWidth="1"/>
    <col min="72" max="78" width="9.28515625" bestFit="1" customWidth="1"/>
    <col min="79" max="79" width="13.7109375" style="7" customWidth="1"/>
  </cols>
  <sheetData>
    <row r="1" spans="1:79">
      <c r="O1"/>
      <c r="AD1"/>
      <c r="BS1"/>
      <c r="CA1"/>
    </row>
    <row r="2" spans="1:79" ht="23.25" customHeight="1">
      <c r="A2" s="1" t="s">
        <v>47</v>
      </c>
      <c r="B2" s="1"/>
      <c r="C2" s="2"/>
      <c r="D2" s="3"/>
      <c r="E2" s="2"/>
      <c r="O2"/>
      <c r="AD2"/>
      <c r="BS2"/>
      <c r="CA2"/>
    </row>
    <row r="3" spans="1:79">
      <c r="A3" s="39" t="s">
        <v>0</v>
      </c>
      <c r="B3" s="41" t="s">
        <v>1</v>
      </c>
      <c r="C3" s="42"/>
      <c r="D3" s="42"/>
      <c r="E3" s="42"/>
      <c r="O3"/>
      <c r="AD3"/>
      <c r="BS3"/>
      <c r="CA3"/>
    </row>
    <row r="4" spans="1:79">
      <c r="A4" s="40"/>
      <c r="B4" s="43"/>
      <c r="C4" s="44"/>
      <c r="D4" s="44"/>
      <c r="E4" s="44"/>
      <c r="O4"/>
      <c r="AD4"/>
      <c r="BS4"/>
      <c r="CA4"/>
    </row>
    <row r="6" spans="1:79">
      <c r="A6" s="4" t="s">
        <v>2</v>
      </c>
      <c r="B6" s="5">
        <v>2013</v>
      </c>
      <c r="C6" s="5">
        <v>2014</v>
      </c>
      <c r="D6" s="5">
        <v>2015</v>
      </c>
      <c r="E6" s="5">
        <v>2016</v>
      </c>
    </row>
    <row r="7" spans="1:79">
      <c r="A7" s="8" t="s">
        <v>3</v>
      </c>
      <c r="B7" s="9"/>
      <c r="F7" s="10"/>
      <c r="G7" s="11"/>
    </row>
    <row r="8" spans="1:79">
      <c r="B8" s="9"/>
      <c r="F8" s="10"/>
      <c r="G8" s="12"/>
    </row>
    <row r="9" spans="1:79">
      <c r="A9" s="13" t="s">
        <v>4</v>
      </c>
      <c r="B9" s="14">
        <v>10805013240</v>
      </c>
      <c r="C9" s="14">
        <v>9143276000</v>
      </c>
      <c r="D9" s="14">
        <v>12578665000</v>
      </c>
      <c r="E9" s="14">
        <v>14183503000</v>
      </c>
      <c r="F9" s="10"/>
      <c r="G9" s="12" t="s">
        <v>48</v>
      </c>
      <c r="H9" t="s">
        <v>45</v>
      </c>
    </row>
    <row r="10" spans="1:79" s="16" customFormat="1">
      <c r="A10" s="13" t="s">
        <v>5</v>
      </c>
      <c r="B10" s="14">
        <v>538724282</v>
      </c>
      <c r="C10" s="14">
        <v>576629000</v>
      </c>
      <c r="D10" s="14">
        <v>857834000</v>
      </c>
      <c r="E10" s="14">
        <v>602031000</v>
      </c>
      <c r="F10" s="15"/>
      <c r="G10" s="36" t="s">
        <v>44</v>
      </c>
      <c r="H10" s="37" t="s">
        <v>46</v>
      </c>
      <c r="O10" s="17"/>
      <c r="AD10" s="17"/>
    </row>
    <row r="11" spans="1:79">
      <c r="A11" s="13" t="s">
        <v>6</v>
      </c>
      <c r="B11" s="14">
        <v>453127246</v>
      </c>
      <c r="C11" s="14">
        <v>0</v>
      </c>
      <c r="D11" s="14">
        <v>541547000</v>
      </c>
      <c r="E11" s="14">
        <v>569763000</v>
      </c>
      <c r="F11" s="10"/>
    </row>
    <row r="12" spans="1:79" ht="17.25" customHeight="1">
      <c r="A12" s="13" t="s">
        <v>7</v>
      </c>
      <c r="B12" s="14">
        <v>533760199</v>
      </c>
      <c r="C12" s="14">
        <v>641466000</v>
      </c>
      <c r="D12" s="14">
        <v>895072000</v>
      </c>
      <c r="E12" s="14">
        <v>790948000</v>
      </c>
      <c r="F12" s="10"/>
      <c r="G12" s="12"/>
    </row>
    <row r="13" spans="1:79">
      <c r="A13" s="13" t="s">
        <v>8</v>
      </c>
      <c r="B13" s="14">
        <v>9327235</v>
      </c>
      <c r="C13" s="14">
        <v>0</v>
      </c>
      <c r="D13" s="14">
        <v>140203000</v>
      </c>
      <c r="E13" s="14">
        <v>59838000</v>
      </c>
      <c r="F13" s="10"/>
    </row>
    <row r="14" spans="1:79">
      <c r="A14" s="13" t="s">
        <v>9</v>
      </c>
      <c r="B14" s="14">
        <v>24389351</v>
      </c>
      <c r="C14" s="14">
        <v>20274000</v>
      </c>
      <c r="D14" s="14">
        <v>39345000</v>
      </c>
      <c r="E14" s="14">
        <v>31535000</v>
      </c>
      <c r="F14" s="10"/>
      <c r="G14" s="18"/>
    </row>
    <row r="15" spans="1:79">
      <c r="A15" s="13" t="s">
        <v>10</v>
      </c>
      <c r="B15" s="14">
        <v>5526861681</v>
      </c>
      <c r="C15" s="14">
        <v>5608315000</v>
      </c>
      <c r="D15" s="14">
        <v>5284917000</v>
      </c>
      <c r="E15" s="14">
        <v>6225538000</v>
      </c>
      <c r="F15" s="10"/>
    </row>
    <row r="16" spans="1:79">
      <c r="A16" s="13" t="s">
        <v>11</v>
      </c>
      <c r="B16" s="14">
        <v>0</v>
      </c>
      <c r="C16" s="14">
        <v>0</v>
      </c>
      <c r="D16" s="14">
        <v>1900422000</v>
      </c>
      <c r="E16" s="14">
        <v>623240000</v>
      </c>
      <c r="F16" s="10"/>
    </row>
    <row r="17" spans="1:79">
      <c r="A17" s="13" t="s">
        <v>12</v>
      </c>
      <c r="B17" s="14">
        <v>3476361618</v>
      </c>
      <c r="C17" s="14">
        <v>3120302000</v>
      </c>
      <c r="D17" s="14">
        <v>5439215000</v>
      </c>
      <c r="E17" s="14">
        <v>5128373000</v>
      </c>
      <c r="F17" s="19"/>
    </row>
    <row r="18" spans="1:79" ht="15" customHeight="1">
      <c r="A18" s="13" t="s">
        <v>13</v>
      </c>
      <c r="B18" s="14">
        <v>824814450</v>
      </c>
      <c r="C18" s="14">
        <v>0</v>
      </c>
      <c r="D18" s="14">
        <v>636080000</v>
      </c>
      <c r="E18" s="14">
        <v>1150735000</v>
      </c>
      <c r="F18" s="10"/>
    </row>
    <row r="19" spans="1:79" ht="16.5" customHeight="1">
      <c r="A19" s="13" t="s">
        <v>14</v>
      </c>
      <c r="B19" s="14">
        <v>577642173</v>
      </c>
      <c r="C19" s="14">
        <v>250793000</v>
      </c>
      <c r="D19" s="14">
        <v>671216000</v>
      </c>
      <c r="E19" s="14">
        <v>812965000</v>
      </c>
      <c r="F19" s="19"/>
    </row>
    <row r="20" spans="1:79">
      <c r="A20" s="13" t="s">
        <v>15</v>
      </c>
      <c r="B20" s="14">
        <v>1958661631</v>
      </c>
      <c r="C20" s="14">
        <v>1402235000</v>
      </c>
      <c r="D20" s="14">
        <v>1120816000</v>
      </c>
      <c r="E20" s="14">
        <v>2296767000</v>
      </c>
      <c r="F20" s="10"/>
    </row>
    <row r="21" spans="1:79">
      <c r="A21" s="13" t="s">
        <v>16</v>
      </c>
      <c r="B21" s="14">
        <v>4882180545</v>
      </c>
      <c r="C21" s="14">
        <v>4308230000</v>
      </c>
      <c r="D21" s="14">
        <v>4290860000</v>
      </c>
      <c r="E21" s="14">
        <v>4787403000</v>
      </c>
      <c r="F21" s="10"/>
    </row>
    <row r="22" spans="1:79">
      <c r="A22" s="13" t="s">
        <v>17</v>
      </c>
      <c r="B22" s="14">
        <v>3102305733</v>
      </c>
      <c r="C22" s="14">
        <v>3125970000</v>
      </c>
      <c r="D22" s="14">
        <v>3420015000</v>
      </c>
      <c r="E22" s="14">
        <v>4001889000</v>
      </c>
      <c r="F22" s="10"/>
      <c r="G22" s="18"/>
    </row>
    <row r="23" spans="1:79">
      <c r="A23" s="13" t="s">
        <v>18</v>
      </c>
      <c r="B23" s="14">
        <v>128843194</v>
      </c>
      <c r="C23" s="14">
        <v>0</v>
      </c>
      <c r="D23" s="14">
        <v>24875000</v>
      </c>
      <c r="E23" s="14">
        <v>0</v>
      </c>
      <c r="F23" s="10"/>
    </row>
    <row r="24" spans="1:79">
      <c r="A24" s="13" t="s">
        <v>19</v>
      </c>
      <c r="B24" s="14">
        <v>174408884</v>
      </c>
      <c r="C24" s="14">
        <v>12000252</v>
      </c>
      <c r="D24" s="14">
        <v>10025363</v>
      </c>
      <c r="E24" s="14">
        <v>15025489</v>
      </c>
      <c r="F24" s="19"/>
    </row>
    <row r="25" spans="1:79">
      <c r="A25" s="13" t="s">
        <v>20</v>
      </c>
      <c r="B25" s="14">
        <v>163256285</v>
      </c>
      <c r="C25" s="14">
        <v>153813000</v>
      </c>
      <c r="D25" s="14">
        <v>206236240</v>
      </c>
      <c r="E25" s="14">
        <v>299254666</v>
      </c>
      <c r="F25" s="10"/>
    </row>
    <row r="26" spans="1:79">
      <c r="A26" s="13" t="s">
        <v>21</v>
      </c>
      <c r="B26" s="14">
        <v>380020346</v>
      </c>
      <c r="C26" s="14">
        <v>350268000</v>
      </c>
      <c r="D26" s="14">
        <v>0</v>
      </c>
      <c r="E26" s="14">
        <v>51967000</v>
      </c>
      <c r="F26" s="10"/>
    </row>
    <row r="27" spans="1:79">
      <c r="A27" s="13" t="s">
        <v>22</v>
      </c>
      <c r="B27" s="14">
        <v>714400970</v>
      </c>
      <c r="C27" s="14">
        <v>615413000</v>
      </c>
      <c r="D27" s="14">
        <v>558202000</v>
      </c>
      <c r="E27" s="14">
        <v>411294000</v>
      </c>
      <c r="F27" s="19"/>
      <c r="G27" s="12"/>
    </row>
    <row r="28" spans="1:79" s="22" customFormat="1">
      <c r="A28" s="20"/>
      <c r="B28" s="14"/>
      <c r="C28" s="14"/>
      <c r="D28" s="14"/>
      <c r="E28" s="14"/>
      <c r="F28" s="21"/>
      <c r="O28" s="46"/>
      <c r="BS28" s="23"/>
      <c r="CA28" s="23"/>
    </row>
    <row r="29" spans="1:79">
      <c r="A29" s="5" t="s">
        <v>23</v>
      </c>
      <c r="C29" s="22"/>
      <c r="F29" s="10"/>
    </row>
    <row r="30" spans="1:79">
      <c r="A30" s="24"/>
      <c r="B30" s="11"/>
      <c r="C30" s="11"/>
      <c r="D30" s="11"/>
      <c r="E30" s="11"/>
      <c r="F30" s="19"/>
    </row>
    <row r="31" spans="1:79">
      <c r="A31" s="24"/>
      <c r="B31" s="11"/>
      <c r="C31" s="11"/>
      <c r="D31" s="11"/>
      <c r="E31" s="11"/>
      <c r="F31" s="19"/>
    </row>
    <row r="32" spans="1:79">
      <c r="F32" s="26"/>
      <c r="G32" s="25"/>
    </row>
    <row r="33" spans="1:9">
      <c r="A33" s="5" t="s">
        <v>24</v>
      </c>
      <c r="F33" s="26"/>
      <c r="G33" s="25"/>
    </row>
    <row r="34" spans="1:9">
      <c r="C34" s="22"/>
      <c r="F34" s="26"/>
      <c r="G34" s="25"/>
    </row>
    <row r="35" spans="1:9" ht="23.25" customHeight="1">
      <c r="A35" s="27" t="s">
        <v>25</v>
      </c>
      <c r="B35" s="28">
        <f>(B10+B12+B13)/B20</f>
        <v>0.55232190128096714</v>
      </c>
      <c r="C35" s="28">
        <f t="shared" ref="C35:E35" si="0">(C10+C12+C13)/C20</f>
        <v>0.86868106986346794</v>
      </c>
      <c r="D35" s="28">
        <f t="shared" si="0"/>
        <v>1.689045302708027</v>
      </c>
      <c r="E35" s="28">
        <f t="shared" si="0"/>
        <v>0.63254870868486002</v>
      </c>
      <c r="F35" s="26"/>
      <c r="G35" s="25"/>
      <c r="I35" s="11"/>
    </row>
    <row r="36" spans="1:9" ht="18" customHeight="1">
      <c r="A36" s="27" t="s">
        <v>26</v>
      </c>
      <c r="B36" s="28">
        <f>((B10+B12+B13)-B10)/B20</f>
        <v>0.2772747601752556</v>
      </c>
      <c r="C36" s="28">
        <f t="shared" ref="C36:E36" si="1">((C10+C12+C13)-C10)/C20</f>
        <v>0.45745969826740879</v>
      </c>
      <c r="D36" s="28">
        <f t="shared" si="1"/>
        <v>0.92367971192416953</v>
      </c>
      <c r="E36" s="28">
        <f t="shared" si="1"/>
        <v>0.37042764895176566</v>
      </c>
      <c r="F36" s="26"/>
      <c r="G36" s="25"/>
    </row>
    <row r="37" spans="1:9" ht="16.5" customHeight="1">
      <c r="A37" s="29" t="s">
        <v>27</v>
      </c>
      <c r="B37" s="28">
        <f>(B14+B15)/B20</f>
        <v>2.8342062478478192</v>
      </c>
      <c r="C37" s="28">
        <f t="shared" ref="C37:E37" si="2">(C14+C15)/C20</f>
        <v>4.0140126298373664</v>
      </c>
      <c r="D37" s="28">
        <f t="shared" si="2"/>
        <v>4.7503443919430133</v>
      </c>
      <c r="E37" s="28">
        <f t="shared" si="2"/>
        <v>2.7242959342414794</v>
      </c>
      <c r="F37" s="26"/>
      <c r="G37" s="25"/>
    </row>
    <row r="38" spans="1:9" ht="18.75" customHeight="1">
      <c r="A38" s="29" t="s">
        <v>28</v>
      </c>
      <c r="B38" s="28">
        <f>(B21-B22)/B21</f>
        <v>0.36456554516871109</v>
      </c>
      <c r="C38" s="28">
        <f t="shared" ref="C38:E38" si="3">(C21-C22)/C21</f>
        <v>0.27441896091898527</v>
      </c>
      <c r="D38" s="28">
        <f t="shared" si="3"/>
        <v>0.20295348717972622</v>
      </c>
      <c r="E38" s="28">
        <f t="shared" si="3"/>
        <v>0.16407935575927074</v>
      </c>
      <c r="F38" s="26"/>
      <c r="G38" s="25"/>
    </row>
    <row r="39" spans="1:9" ht="17.25" customHeight="1">
      <c r="A39" s="29" t="s">
        <v>29</v>
      </c>
      <c r="B39" s="28">
        <f>(B21+B12-B22)/B21</f>
        <v>0.47389378366383211</v>
      </c>
      <c r="C39" s="28">
        <f t="shared" ref="C39:E39" si="4">(C21+C12-C22)/C21</f>
        <v>0.42331212586143263</v>
      </c>
      <c r="D39" s="28">
        <f t="shared" si="4"/>
        <v>0.41155316183702101</v>
      </c>
      <c r="E39" s="28">
        <f t="shared" si="4"/>
        <v>0.32929377368063645</v>
      </c>
      <c r="F39" s="26"/>
      <c r="G39" s="25"/>
    </row>
    <row r="40" spans="1:9" ht="18.75" customHeight="1">
      <c r="A40" s="29" t="s">
        <v>30</v>
      </c>
      <c r="B40" s="28">
        <f>(B21+B12-B22)/B15</f>
        <v>0.41861641281049455</v>
      </c>
      <c r="C40" s="28">
        <f t="shared" ref="C40:E40" si="5">(C21+C12-C22)/C15</f>
        <v>0.32518251917019642</v>
      </c>
      <c r="D40" s="28">
        <f t="shared" si="5"/>
        <v>0.33414280678390973</v>
      </c>
      <c r="E40" s="28">
        <f t="shared" si="5"/>
        <v>0.25322502247998485</v>
      </c>
      <c r="F40" s="26"/>
      <c r="G40" s="25"/>
    </row>
    <row r="41" spans="1:9" ht="18.75" customHeight="1">
      <c r="A41" s="29" t="s">
        <v>31</v>
      </c>
      <c r="B41" s="28">
        <f>(B21+B12-B22)/(B9+B10+B12+B13)</f>
        <v>0.19463860362746979</v>
      </c>
      <c r="C41" s="28">
        <f t="shared" ref="C41:E41" si="6">(C21+C12-C22)/(C9+C10+C12+C13)</f>
        <v>0.17601203547291183</v>
      </c>
      <c r="D41" s="28">
        <f t="shared" si="6"/>
        <v>0.12202491553557981</v>
      </c>
      <c r="E41" s="28">
        <f t="shared" si="6"/>
        <v>0.10082052554565268</v>
      </c>
      <c r="F41" s="26"/>
      <c r="G41" s="25"/>
    </row>
    <row r="42" spans="1:9" ht="21.75" customHeight="1">
      <c r="A42" s="29" t="s">
        <v>32</v>
      </c>
      <c r="B42" s="35">
        <f>((B23+B24+B25+B26)-B27)/(B9+B10+B12+B13)</f>
        <v>1.1115477807495359E-2</v>
      </c>
      <c r="C42" s="35">
        <f t="shared" ref="C42:E42" si="7">((C23+C24+C25+C26)-C27)/(C9+C10+C12+C13)</f>
        <v>-9.586737894048963E-3</v>
      </c>
      <c r="D42" s="35">
        <f t="shared" si="7"/>
        <v>-2.1909228060084409E-2</v>
      </c>
      <c r="E42" s="35">
        <f t="shared" si="7"/>
        <v>-2.8809109176583751E-3</v>
      </c>
      <c r="F42" s="26"/>
      <c r="G42" s="25"/>
    </row>
    <row r="43" spans="1:9" ht="17.25" customHeight="1">
      <c r="A43" s="29" t="s">
        <v>33</v>
      </c>
      <c r="B43" s="28">
        <f>B18/B15</f>
        <v>0.14923739684593709</v>
      </c>
      <c r="C43" s="28">
        <f t="shared" ref="C43:E43" si="8">C18/C15</f>
        <v>0</v>
      </c>
      <c r="D43" s="28">
        <f t="shared" si="8"/>
        <v>0.12035761394171375</v>
      </c>
      <c r="E43" s="28">
        <f t="shared" si="8"/>
        <v>0.18484105309452772</v>
      </c>
      <c r="F43" s="26"/>
      <c r="G43" s="25"/>
    </row>
    <row r="44" spans="1:9" ht="17.25" customHeight="1">
      <c r="A44" s="29" t="s">
        <v>42</v>
      </c>
      <c r="B44" s="28">
        <f>B19/((B20+B19)/2)</f>
        <v>0.45549919697238289</v>
      </c>
      <c r="C44" s="28">
        <f t="shared" ref="C44:E44" si="9">C19/((C20+C19)/2)</f>
        <v>0.30343466656342177</v>
      </c>
      <c r="D44" s="28">
        <f t="shared" si="9"/>
        <v>0.74911162300673206</v>
      </c>
      <c r="E44" s="28">
        <f t="shared" si="9"/>
        <v>0.52285213002278008</v>
      </c>
      <c r="F44" s="26"/>
      <c r="G44" s="25"/>
    </row>
    <row r="45" spans="1:9" ht="17.25" customHeight="1">
      <c r="A45" s="29" t="s">
        <v>34</v>
      </c>
      <c r="B45" s="28">
        <f>B24/B21</f>
        <v>3.5723562943328228E-2</v>
      </c>
      <c r="C45" s="28">
        <f t="shared" ref="C45:E45" si="10">C24/C21</f>
        <v>2.7854251049735041E-3</v>
      </c>
      <c r="D45" s="28">
        <f t="shared" si="10"/>
        <v>2.3364460737474537E-3</v>
      </c>
      <c r="E45" s="28">
        <f t="shared" si="10"/>
        <v>3.1385469324391535E-3</v>
      </c>
      <c r="F45" s="26"/>
      <c r="G45" s="25"/>
    </row>
    <row r="46" spans="1:9" ht="21" customHeight="1">
      <c r="A46" s="30" t="s">
        <v>35</v>
      </c>
      <c r="B46" s="28">
        <f>B25/B21</f>
        <v>3.343921501780512E-2</v>
      </c>
      <c r="C46" s="28">
        <f t="shared" ref="C46:E46" si="11">C25/C21</f>
        <v>3.5702132894483346E-2</v>
      </c>
      <c r="D46" s="28">
        <f t="shared" si="11"/>
        <v>4.8064080394140105E-2</v>
      </c>
      <c r="E46" s="28">
        <f t="shared" si="11"/>
        <v>6.2508768532751474E-2</v>
      </c>
      <c r="F46" s="26"/>
      <c r="G46" s="25"/>
    </row>
    <row r="47" spans="1:9">
      <c r="F47" s="26"/>
      <c r="G47" s="25"/>
    </row>
    <row r="48" spans="1:9">
      <c r="A48" s="34"/>
      <c r="F48" s="26"/>
      <c r="G48" s="25"/>
    </row>
    <row r="49" spans="6:7">
      <c r="F49" s="26"/>
      <c r="G49" s="25"/>
    </row>
    <row r="50" spans="6:7">
      <c r="F50" s="26"/>
      <c r="G50" s="25"/>
    </row>
    <row r="51" spans="6:7">
      <c r="F51" s="26"/>
      <c r="G51" s="25"/>
    </row>
    <row r="52" spans="6:7">
      <c r="F52" s="26"/>
      <c r="G52" s="25"/>
    </row>
    <row r="53" spans="6:7">
      <c r="F53" s="26"/>
      <c r="G53" s="25"/>
    </row>
    <row r="54" spans="6:7">
      <c r="F54" s="26"/>
      <c r="G54" s="25"/>
    </row>
    <row r="55" spans="6:7">
      <c r="F55" s="26"/>
      <c r="G55" s="25"/>
    </row>
    <row r="56" spans="6:7">
      <c r="F56" s="26"/>
      <c r="G56" s="25"/>
    </row>
    <row r="57" spans="6:7">
      <c r="F57" s="26"/>
      <c r="G57" s="25"/>
    </row>
    <row r="58" spans="6:7">
      <c r="F58" s="26"/>
      <c r="G58" s="25"/>
    </row>
    <row r="59" spans="6:7">
      <c r="F59" s="26"/>
      <c r="G59" s="25"/>
    </row>
    <row r="60" spans="6:7">
      <c r="F60" s="26"/>
      <c r="G60" s="25"/>
    </row>
    <row r="61" spans="6:7">
      <c r="F61" s="26"/>
      <c r="G61" s="25"/>
    </row>
    <row r="62" spans="6:7">
      <c r="F62" s="26"/>
      <c r="G62" s="25"/>
    </row>
    <row r="63" spans="6:7">
      <c r="F63" s="26"/>
      <c r="G63" s="25"/>
    </row>
    <row r="64" spans="6:7">
      <c r="F64" s="26"/>
      <c r="G64" s="25"/>
    </row>
    <row r="65" spans="6:7">
      <c r="F65" s="26"/>
      <c r="G65" s="25"/>
    </row>
    <row r="66" spans="6:7">
      <c r="F66" s="26"/>
      <c r="G66" s="25"/>
    </row>
    <row r="67" spans="6:7">
      <c r="F67" s="26"/>
      <c r="G67" s="25"/>
    </row>
    <row r="68" spans="6:7">
      <c r="F68" s="26"/>
      <c r="G68" s="25"/>
    </row>
    <row r="69" spans="6:7">
      <c r="F69" s="26"/>
      <c r="G69" s="25"/>
    </row>
    <row r="70" spans="6:7">
      <c r="F70" s="26"/>
      <c r="G70" s="25"/>
    </row>
    <row r="71" spans="6:7">
      <c r="F71" s="26"/>
      <c r="G71" s="25"/>
    </row>
    <row r="72" spans="6:7">
      <c r="F72" s="26"/>
      <c r="G72" s="25"/>
    </row>
    <row r="73" spans="6:7">
      <c r="F73" s="26"/>
      <c r="G73" s="25"/>
    </row>
    <row r="74" spans="6:7">
      <c r="F74" s="26"/>
      <c r="G74" s="25"/>
    </row>
    <row r="75" spans="6:7">
      <c r="F75" s="26"/>
      <c r="G75" s="25"/>
    </row>
    <row r="76" spans="6:7">
      <c r="F76" s="26"/>
      <c r="G76" s="25"/>
    </row>
    <row r="77" spans="6:7">
      <c r="F77" s="26"/>
      <c r="G77" s="25"/>
    </row>
    <row r="78" spans="6:7">
      <c r="F78" s="26"/>
      <c r="G78" s="25"/>
    </row>
    <row r="79" spans="6:7">
      <c r="F79" s="26"/>
      <c r="G79" s="25"/>
    </row>
    <row r="80" spans="6:7">
      <c r="F80" s="26"/>
      <c r="G80" s="25"/>
    </row>
    <row r="81" spans="6:7">
      <c r="F81" s="26"/>
      <c r="G81" s="25"/>
    </row>
    <row r="82" spans="6:7">
      <c r="F82" s="26"/>
      <c r="G82" s="25"/>
    </row>
    <row r="83" spans="6:7">
      <c r="F83" s="26"/>
      <c r="G83" s="25"/>
    </row>
    <row r="84" spans="6:7">
      <c r="F84" s="26"/>
      <c r="G84" s="25"/>
    </row>
    <row r="85" spans="6:7">
      <c r="F85" s="26"/>
      <c r="G85" s="25"/>
    </row>
    <row r="86" spans="6:7">
      <c r="F86" s="26"/>
      <c r="G86" s="25"/>
    </row>
    <row r="87" spans="6:7">
      <c r="F87" s="26"/>
      <c r="G87" s="25"/>
    </row>
    <row r="88" spans="6:7">
      <c r="F88" s="26"/>
      <c r="G88" s="25"/>
    </row>
    <row r="89" spans="6:7">
      <c r="F89" s="26"/>
      <c r="G89" s="25"/>
    </row>
    <row r="90" spans="6:7">
      <c r="F90" s="26"/>
      <c r="G90" s="25"/>
    </row>
    <row r="91" spans="6:7">
      <c r="F91" s="26"/>
      <c r="G91" s="25"/>
    </row>
    <row r="92" spans="6:7">
      <c r="F92" s="26"/>
      <c r="G92" s="25"/>
    </row>
    <row r="93" spans="6:7">
      <c r="F93" s="26"/>
      <c r="G93" s="25"/>
    </row>
    <row r="94" spans="6:7">
      <c r="F94" s="26"/>
      <c r="G94" s="25"/>
    </row>
    <row r="95" spans="6:7">
      <c r="F95" s="26"/>
      <c r="G95" s="25"/>
    </row>
    <row r="96" spans="6:7">
      <c r="F96" s="26"/>
      <c r="G96" s="25"/>
    </row>
    <row r="97" spans="6:7">
      <c r="F97" s="26"/>
      <c r="G97" s="25"/>
    </row>
    <row r="98" spans="6:7">
      <c r="F98" s="26"/>
      <c r="G98" s="25"/>
    </row>
    <row r="99" spans="6:7">
      <c r="F99" s="26"/>
      <c r="G99" s="25"/>
    </row>
    <row r="100" spans="6:7">
      <c r="F100" s="26"/>
      <c r="G100" s="25"/>
    </row>
    <row r="101" spans="6:7">
      <c r="F101" s="26"/>
      <c r="G101" s="25"/>
    </row>
    <row r="102" spans="6:7">
      <c r="F102" s="26"/>
      <c r="G102" s="25"/>
    </row>
    <row r="103" spans="6:7">
      <c r="F103" s="26"/>
      <c r="G103" s="25"/>
    </row>
    <row r="104" spans="6:7">
      <c r="F104" s="26"/>
      <c r="G104" s="25"/>
    </row>
    <row r="105" spans="6:7">
      <c r="F105" s="26"/>
      <c r="G105" s="25"/>
    </row>
    <row r="106" spans="6:7">
      <c r="F106" s="26"/>
      <c r="G106" s="25"/>
    </row>
    <row r="107" spans="6:7">
      <c r="F107" s="26"/>
      <c r="G107" s="25"/>
    </row>
    <row r="108" spans="6:7">
      <c r="F108" s="26"/>
      <c r="G108" s="25"/>
    </row>
    <row r="109" spans="6:7">
      <c r="F109" s="26"/>
      <c r="G109" s="25"/>
    </row>
    <row r="110" spans="6:7">
      <c r="F110" s="26"/>
      <c r="G110" s="25"/>
    </row>
    <row r="111" spans="6:7">
      <c r="F111" s="26"/>
      <c r="G111" s="25"/>
    </row>
    <row r="112" spans="6:7">
      <c r="F112" s="26"/>
      <c r="G112" s="25"/>
    </row>
    <row r="113" spans="6:7">
      <c r="F113" s="26"/>
      <c r="G113" s="25"/>
    </row>
    <row r="114" spans="6:7">
      <c r="F114" s="26"/>
      <c r="G114" s="25"/>
    </row>
    <row r="115" spans="6:7">
      <c r="F115" s="26"/>
      <c r="G115" s="25"/>
    </row>
    <row r="116" spans="6:7">
      <c r="F116" s="26"/>
      <c r="G116" s="25"/>
    </row>
    <row r="117" spans="6:7">
      <c r="F117" s="26"/>
      <c r="G117" s="25"/>
    </row>
    <row r="118" spans="6:7">
      <c r="F118" s="26"/>
      <c r="G118" s="25"/>
    </row>
    <row r="119" spans="6:7">
      <c r="F119" s="26"/>
      <c r="G119" s="25"/>
    </row>
    <row r="120" spans="6:7">
      <c r="F120" s="26"/>
      <c r="G120" s="25"/>
    </row>
    <row r="121" spans="6:7">
      <c r="F121" s="26"/>
      <c r="G121" s="25"/>
    </row>
    <row r="122" spans="6:7">
      <c r="F122" s="26"/>
      <c r="G122" s="25"/>
    </row>
    <row r="123" spans="6:7">
      <c r="F123" s="26"/>
      <c r="G123" s="25"/>
    </row>
    <row r="124" spans="6:7">
      <c r="F124" s="26"/>
      <c r="G124" s="25"/>
    </row>
    <row r="125" spans="6:7">
      <c r="F125" s="26"/>
      <c r="G125" s="25"/>
    </row>
    <row r="126" spans="6:7">
      <c r="F126" s="26"/>
      <c r="G126" s="25"/>
    </row>
    <row r="127" spans="6:7">
      <c r="F127" s="26"/>
      <c r="G127" s="25"/>
    </row>
    <row r="128" spans="6:7">
      <c r="F128" s="26"/>
      <c r="G128" s="25"/>
    </row>
    <row r="129" spans="6:7">
      <c r="F129" s="26"/>
      <c r="G129" s="25"/>
    </row>
    <row r="130" spans="6:7">
      <c r="F130" s="26"/>
      <c r="G130" s="25"/>
    </row>
    <row r="131" spans="6:7">
      <c r="F131" s="26"/>
      <c r="G131" s="25"/>
    </row>
    <row r="132" spans="6:7">
      <c r="F132" s="26"/>
      <c r="G132" s="25"/>
    </row>
    <row r="133" spans="6:7">
      <c r="F133" s="26"/>
      <c r="G133" s="25"/>
    </row>
    <row r="134" spans="6:7">
      <c r="F134" s="26"/>
      <c r="G134" s="25"/>
    </row>
    <row r="135" spans="6:7">
      <c r="F135" s="26"/>
      <c r="G135" s="25"/>
    </row>
    <row r="136" spans="6:7">
      <c r="F136" s="26"/>
      <c r="G136" s="25"/>
    </row>
    <row r="137" spans="6:7">
      <c r="F137" s="26"/>
      <c r="G137" s="25"/>
    </row>
    <row r="138" spans="6:7">
      <c r="F138" s="26"/>
      <c r="G138" s="25"/>
    </row>
    <row r="139" spans="6:7">
      <c r="F139" s="26"/>
      <c r="G139" s="25"/>
    </row>
    <row r="140" spans="6:7">
      <c r="F140" s="26"/>
      <c r="G140" s="25"/>
    </row>
    <row r="141" spans="6:7">
      <c r="F141" s="26"/>
      <c r="G141" s="25"/>
    </row>
    <row r="142" spans="6:7">
      <c r="F142" s="26"/>
      <c r="G142" s="25"/>
    </row>
    <row r="143" spans="6:7">
      <c r="F143" s="26"/>
      <c r="G143" s="25"/>
    </row>
    <row r="144" spans="6:7">
      <c r="F144" s="26"/>
      <c r="G144" s="25"/>
    </row>
    <row r="145" spans="6:7">
      <c r="F145" s="26"/>
      <c r="G145" s="25"/>
    </row>
    <row r="146" spans="6:7">
      <c r="F146" s="26"/>
      <c r="G146" s="25"/>
    </row>
    <row r="147" spans="6:7">
      <c r="F147" s="26"/>
      <c r="G147" s="25"/>
    </row>
    <row r="148" spans="6:7">
      <c r="F148" s="26"/>
      <c r="G148" s="25"/>
    </row>
    <row r="149" spans="6:7">
      <c r="F149" s="26"/>
      <c r="G149" s="25"/>
    </row>
    <row r="150" spans="6:7">
      <c r="F150" s="26"/>
      <c r="G150" s="25"/>
    </row>
    <row r="151" spans="6:7">
      <c r="F151" s="26"/>
      <c r="G151" s="25"/>
    </row>
    <row r="152" spans="6:7">
      <c r="F152" s="26"/>
      <c r="G152" s="25"/>
    </row>
    <row r="153" spans="6:7">
      <c r="F153" s="26"/>
      <c r="G153" s="25"/>
    </row>
    <row r="154" spans="6:7">
      <c r="F154" s="26"/>
      <c r="G154" s="25"/>
    </row>
    <row r="155" spans="6:7">
      <c r="F155" s="26"/>
      <c r="G155" s="25"/>
    </row>
    <row r="156" spans="6:7">
      <c r="F156" s="26"/>
      <c r="G156" s="25"/>
    </row>
    <row r="157" spans="6:7">
      <c r="F157" s="26"/>
      <c r="G157" s="25"/>
    </row>
    <row r="158" spans="6:7">
      <c r="F158" s="26"/>
      <c r="G158" s="25"/>
    </row>
    <row r="159" spans="6:7">
      <c r="F159" s="26"/>
      <c r="G159" s="25"/>
    </row>
    <row r="160" spans="6:7">
      <c r="F160" s="26"/>
      <c r="G160" s="25"/>
    </row>
    <row r="161" spans="6:7">
      <c r="F161" s="26"/>
      <c r="G161" s="25"/>
    </row>
    <row r="162" spans="6:7">
      <c r="F162" s="26"/>
      <c r="G162" s="25"/>
    </row>
    <row r="163" spans="6:7">
      <c r="F163" s="26"/>
      <c r="G163" s="25"/>
    </row>
    <row r="164" spans="6:7">
      <c r="F164" s="26"/>
      <c r="G164" s="25"/>
    </row>
    <row r="165" spans="6:7">
      <c r="F165" s="26"/>
      <c r="G165" s="25"/>
    </row>
    <row r="166" spans="6:7">
      <c r="F166" s="26"/>
      <c r="G166" s="25"/>
    </row>
    <row r="167" spans="6:7">
      <c r="F167" s="26"/>
      <c r="G167" s="25"/>
    </row>
    <row r="168" spans="6:7">
      <c r="F168" s="26"/>
      <c r="G168" s="25"/>
    </row>
    <row r="169" spans="6:7">
      <c r="F169" s="26"/>
      <c r="G169" s="25"/>
    </row>
    <row r="170" spans="6:7">
      <c r="F170" s="26"/>
      <c r="G170" s="25"/>
    </row>
    <row r="171" spans="6:7">
      <c r="F171" s="26"/>
      <c r="G171" s="25"/>
    </row>
    <row r="172" spans="6:7">
      <c r="F172" s="26"/>
      <c r="G172" s="25"/>
    </row>
    <row r="173" spans="6:7">
      <c r="F173" s="26"/>
      <c r="G173" s="25"/>
    </row>
    <row r="174" spans="6:7">
      <c r="F174" s="26"/>
      <c r="G174" s="25"/>
    </row>
    <row r="175" spans="6:7">
      <c r="F175" s="26"/>
      <c r="G175" s="25"/>
    </row>
    <row r="176" spans="6:7">
      <c r="F176" s="26"/>
      <c r="G176" s="25"/>
    </row>
    <row r="177" spans="6:7">
      <c r="F177" s="26"/>
      <c r="G177" s="25"/>
    </row>
    <row r="178" spans="6:7">
      <c r="F178" s="26"/>
      <c r="G178" s="25"/>
    </row>
    <row r="179" spans="6:7">
      <c r="F179" s="26"/>
      <c r="G179" s="25"/>
    </row>
    <row r="180" spans="6:7">
      <c r="F180" s="26"/>
      <c r="G180" s="25"/>
    </row>
    <row r="181" spans="6:7">
      <c r="F181" s="26"/>
      <c r="G181" s="25"/>
    </row>
    <row r="182" spans="6:7">
      <c r="F182" s="26"/>
      <c r="G182" s="25"/>
    </row>
    <row r="183" spans="6:7">
      <c r="F183" s="26"/>
      <c r="G183" s="25"/>
    </row>
    <row r="184" spans="6:7">
      <c r="F184" s="26"/>
      <c r="G184" s="25"/>
    </row>
    <row r="185" spans="6:7">
      <c r="F185" s="26"/>
      <c r="G185" s="25"/>
    </row>
    <row r="186" spans="6:7">
      <c r="F186" s="26"/>
      <c r="G186" s="25"/>
    </row>
    <row r="187" spans="6:7">
      <c r="F187" s="26"/>
      <c r="G187" s="25"/>
    </row>
    <row r="188" spans="6:7">
      <c r="F188" s="26"/>
      <c r="G188" s="25"/>
    </row>
    <row r="189" spans="6:7">
      <c r="F189" s="26"/>
      <c r="G189" s="25"/>
    </row>
    <row r="190" spans="6:7">
      <c r="F190" s="26"/>
      <c r="G190" s="25"/>
    </row>
    <row r="191" spans="6:7">
      <c r="F191" s="26"/>
      <c r="G191" s="25"/>
    </row>
    <row r="192" spans="6:7">
      <c r="F192" s="26"/>
      <c r="G192" s="25"/>
    </row>
    <row r="193" spans="6:7">
      <c r="F193" s="26"/>
      <c r="G193" s="25"/>
    </row>
    <row r="194" spans="6:7">
      <c r="F194" s="26"/>
      <c r="G194" s="25"/>
    </row>
    <row r="195" spans="6:7">
      <c r="F195" s="26"/>
      <c r="G195" s="25"/>
    </row>
    <row r="196" spans="6:7">
      <c r="F196" s="26"/>
      <c r="G196" s="25"/>
    </row>
    <row r="197" spans="6:7">
      <c r="F197" s="26"/>
      <c r="G197" s="25"/>
    </row>
    <row r="198" spans="6:7">
      <c r="F198" s="26"/>
      <c r="G198" s="25"/>
    </row>
    <row r="199" spans="6:7">
      <c r="F199" s="26"/>
      <c r="G199" s="25"/>
    </row>
    <row r="200" spans="6:7">
      <c r="F200" s="26"/>
      <c r="G200" s="25"/>
    </row>
    <row r="201" spans="6:7">
      <c r="F201" s="26"/>
      <c r="G201" s="25"/>
    </row>
    <row r="202" spans="6:7">
      <c r="F202" s="26"/>
      <c r="G202" s="25"/>
    </row>
    <row r="203" spans="6:7">
      <c r="F203" s="26"/>
      <c r="G203" s="25"/>
    </row>
    <row r="204" spans="6:7">
      <c r="F204" s="26"/>
      <c r="G204" s="25"/>
    </row>
    <row r="205" spans="6:7">
      <c r="F205" s="26"/>
      <c r="G205" s="25"/>
    </row>
    <row r="206" spans="6:7">
      <c r="F206" s="26"/>
      <c r="G206" s="25"/>
    </row>
    <row r="207" spans="6:7">
      <c r="F207" s="26"/>
      <c r="G207" s="25"/>
    </row>
    <row r="208" spans="6:7">
      <c r="F208" s="26"/>
      <c r="G208" s="25"/>
    </row>
    <row r="209" spans="6:7">
      <c r="F209" s="26"/>
      <c r="G209" s="25"/>
    </row>
    <row r="210" spans="6:7">
      <c r="F210" s="26"/>
      <c r="G210" s="25"/>
    </row>
    <row r="211" spans="6:7">
      <c r="F211" s="26"/>
      <c r="G211" s="25"/>
    </row>
    <row r="212" spans="6:7">
      <c r="F212" s="26"/>
      <c r="G212" s="25"/>
    </row>
    <row r="213" spans="6:7">
      <c r="F213" s="26"/>
      <c r="G213" s="25"/>
    </row>
    <row r="214" spans="6:7">
      <c r="F214" s="26"/>
      <c r="G214" s="25"/>
    </row>
    <row r="215" spans="6:7">
      <c r="F215" s="26"/>
      <c r="G215" s="25"/>
    </row>
    <row r="216" spans="6:7">
      <c r="F216" s="26"/>
      <c r="G216" s="25"/>
    </row>
    <row r="217" spans="6:7">
      <c r="F217" s="26"/>
      <c r="G217" s="25"/>
    </row>
    <row r="218" spans="6:7">
      <c r="F218" s="26"/>
      <c r="G218" s="25"/>
    </row>
  </sheetData>
  <mergeCells count="2">
    <mergeCell ref="A3:A4"/>
    <mergeCell ref="B3:E4"/>
  </mergeCells>
  <pageMargins left="0.75" right="0.75" top="1" bottom="1" header="0.5" footer="0.5"/>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dimension ref="B3"/>
  <sheetViews>
    <sheetView tabSelected="1" topLeftCell="A43" workbookViewId="0">
      <selection activeCell="R52" sqref="R52"/>
    </sheetView>
  </sheetViews>
  <sheetFormatPr defaultRowHeight="12.75"/>
  <cols>
    <col min="2" max="2" width="9.140625" customWidth="1"/>
  </cols>
  <sheetData>
    <row r="3" spans="2:2">
      <c r="B3" s="45"/>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3</vt:i4>
      </vt:variant>
      <vt:variant>
        <vt:lpstr>Περιοχές με ονόματα</vt:lpstr>
      </vt:variant>
      <vt:variant>
        <vt:i4>1</vt:i4>
      </vt:variant>
    </vt:vector>
  </HeadingPairs>
  <TitlesOfParts>
    <vt:vector size="4" baseType="lpstr">
      <vt:lpstr>εκφώνηση</vt:lpstr>
      <vt:lpstr>λογαριασμοί</vt:lpstr>
      <vt:lpstr>3ο Ερώτημα</vt:lpstr>
      <vt:lpstr>textbox</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aliadaki</dc:creator>
  <cp:lastModifiedBy>Alex</cp:lastModifiedBy>
  <dcterms:created xsi:type="dcterms:W3CDTF">2019-11-18T10:17:15Z</dcterms:created>
  <dcterms:modified xsi:type="dcterms:W3CDTF">2019-12-02T19:16:19Z</dcterms:modified>
</cp:coreProperties>
</file>