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Φύλλο1!$N$10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N89"/>
  <c r="N90"/>
  <c r="N91"/>
  <c r="N92"/>
  <c r="N93"/>
  <c r="N94"/>
  <c r="N95"/>
  <c r="N96"/>
  <c r="N97"/>
  <c r="N98"/>
  <c r="N99"/>
  <c r="N100"/>
  <c r="N101"/>
  <c r="N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<sst xmlns="http://schemas.openxmlformats.org/spreadsheetml/2006/main" count="247" uniqueCount="37">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</sst>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599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600" name="OpenSolver2"/>
        <xdr:cNvSpPr/>
      </xdr:nvSpPr>
      <xdr:spPr>
        <a:xfrm>
          <a:off x="8686800" y="1714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8</xdr:row>
      <xdr:rowOff>114300</xdr:rowOff>
    </xdr:from>
    <xdr:to>
      <xdr:col>13</xdr:col>
      <xdr:colOff>236535</xdr:colOff>
      <xdr:row>9</xdr:row>
      <xdr:rowOff>50800</xdr:rowOff>
    </xdr:to>
    <xdr:sp macro="" textlink="">
      <xdr:nvSpPr>
        <xdr:cNvPr id="1601" name="OpenSolver3"/>
        <xdr:cNvSpPr/>
      </xdr:nvSpPr>
      <xdr:spPr>
        <a:xfrm>
          <a:off x="8674100" y="1638300"/>
          <a:ext cx="249235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max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02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603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604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605" name="OpenSolver7"/>
        <xdr:cNvCxnSpPr>
          <a:stCxn id="1603" idx="3"/>
          <a:endCxn id="1604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606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607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608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609" name="OpenSolver11"/>
        <xdr:cNvCxnSpPr>
          <a:stCxn id="1607" idx="3"/>
          <a:endCxn id="1608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610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611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612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613" name="OpenSolver15"/>
        <xdr:cNvCxnSpPr>
          <a:stCxn id="1611" idx="3"/>
          <a:endCxn id="1612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614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615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616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617" name="OpenSolver19"/>
        <xdr:cNvCxnSpPr>
          <a:stCxn id="1615" idx="3"/>
          <a:endCxn id="1616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618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619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620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621" name="OpenSolver23"/>
        <xdr:cNvCxnSpPr>
          <a:stCxn id="1619" idx="3"/>
          <a:endCxn id="1620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622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623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624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625" name="OpenSolver27"/>
        <xdr:cNvCxnSpPr>
          <a:stCxn id="1623" idx="3"/>
          <a:endCxn id="1624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626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627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628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629" name="OpenSolver31"/>
        <xdr:cNvCxnSpPr>
          <a:stCxn id="1627" idx="3"/>
          <a:endCxn id="1628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630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631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632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633" name="OpenSolver35"/>
        <xdr:cNvCxnSpPr>
          <a:stCxn id="1631" idx="3"/>
          <a:endCxn id="1632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634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635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636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637" name="OpenSolver39"/>
        <xdr:cNvCxnSpPr>
          <a:stCxn id="1635" idx="3"/>
          <a:endCxn id="1636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638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639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640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641" name="OpenSolver43"/>
        <xdr:cNvCxnSpPr>
          <a:stCxn id="1639" idx="3"/>
          <a:endCxn id="1640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642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643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644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645" name="OpenSolver47"/>
        <xdr:cNvCxnSpPr>
          <a:stCxn id="1643" idx="3"/>
          <a:endCxn id="1644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646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647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648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649" name="OpenSolver51"/>
        <xdr:cNvCxnSpPr>
          <a:stCxn id="1647" idx="3"/>
          <a:endCxn id="1648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650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651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652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653" name="OpenSolver55"/>
        <xdr:cNvCxnSpPr>
          <a:stCxn id="1651" idx="3"/>
          <a:endCxn id="1652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654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655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656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657" name="OpenSolver59"/>
        <xdr:cNvCxnSpPr>
          <a:stCxn id="1655" idx="3"/>
          <a:endCxn id="1656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658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659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660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661" name="OpenSolver63"/>
        <xdr:cNvCxnSpPr>
          <a:stCxn id="1659" idx="3"/>
          <a:endCxn id="1660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662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663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P13" sqref="P13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222988.43993433565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7682811.7227028515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1240739.7124737999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13701.978999999999</v>
      </c>
      <c r="L20" s="5">
        <v>2565</v>
      </c>
      <c r="M20" s="5">
        <v>2552.5001000000002</v>
      </c>
      <c r="N20" s="5">
        <v>501.57704000000001</v>
      </c>
      <c r="O20" s="5">
        <v>16678.942999999999</v>
      </c>
      <c r="Q20" s="12">
        <f>SUM(K20:O20)</f>
        <v>35999.99914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0</v>
      </c>
      <c r="L21" s="5">
        <v>0</v>
      </c>
      <c r="M21" s="5">
        <v>0</v>
      </c>
      <c r="N21" s="5">
        <v>0</v>
      </c>
      <c r="O21" s="5">
        <v>36000</v>
      </c>
      <c r="Q21" s="12">
        <f t="shared" ref="Q21:Q33" si="1">SUM(K21:O21)</f>
        <v>36000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0</v>
      </c>
      <c r="L22" s="5">
        <v>0</v>
      </c>
      <c r="M22" s="5">
        <v>0</v>
      </c>
      <c r="N22" s="5">
        <v>0</v>
      </c>
      <c r="O22" s="5">
        <v>36000</v>
      </c>
      <c r="Q22" s="12">
        <f t="shared" si="1"/>
        <v>36000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0</v>
      </c>
      <c r="L23" s="5">
        <v>0</v>
      </c>
      <c r="M23" s="5">
        <v>0</v>
      </c>
      <c r="N23" s="5">
        <v>36000</v>
      </c>
      <c r="O23" s="5">
        <v>0</v>
      </c>
      <c r="Q23" s="12">
        <f t="shared" si="1"/>
        <v>36000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0</v>
      </c>
      <c r="L24" s="5">
        <v>0</v>
      </c>
      <c r="M24" s="5">
        <v>0</v>
      </c>
      <c r="N24" s="5">
        <v>36000</v>
      </c>
      <c r="O24" s="5">
        <v>0</v>
      </c>
      <c r="Q24" s="12">
        <f t="shared" si="1"/>
        <v>36000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0</v>
      </c>
      <c r="L25" s="5">
        <v>0</v>
      </c>
      <c r="M25" s="5">
        <v>0</v>
      </c>
      <c r="N25" s="5">
        <v>0</v>
      </c>
      <c r="O25" s="5">
        <v>36000</v>
      </c>
      <c r="Q25" s="12">
        <f t="shared" si="1"/>
        <v>36000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0</v>
      </c>
      <c r="L26" s="5">
        <v>0</v>
      </c>
      <c r="M26" s="5">
        <v>0</v>
      </c>
      <c r="N26" s="5">
        <v>0</v>
      </c>
      <c r="O26" s="5">
        <v>36000</v>
      </c>
      <c r="Q26" s="12">
        <f t="shared" si="1"/>
        <v>36000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0</v>
      </c>
      <c r="L27" s="5">
        <v>0</v>
      </c>
      <c r="M27" s="5">
        <v>0</v>
      </c>
      <c r="N27" s="5">
        <v>36000</v>
      </c>
      <c r="O27" s="5">
        <v>0</v>
      </c>
      <c r="Q27" s="12">
        <f t="shared" si="1"/>
        <v>36000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0</v>
      </c>
      <c r="L28" s="5">
        <v>0</v>
      </c>
      <c r="M28" s="5">
        <v>0</v>
      </c>
      <c r="N28" s="5">
        <v>0</v>
      </c>
      <c r="O28" s="5">
        <v>36000</v>
      </c>
      <c r="Q28" s="12">
        <f t="shared" si="1"/>
        <v>36000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0</v>
      </c>
      <c r="L29" s="5">
        <v>0</v>
      </c>
      <c r="M29" s="5">
        <v>0</v>
      </c>
      <c r="N29" s="5">
        <v>36000</v>
      </c>
      <c r="O29" s="5">
        <v>0</v>
      </c>
      <c r="Q29" s="12">
        <f t="shared" si="1"/>
        <v>36000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0</v>
      </c>
      <c r="L30" s="5">
        <v>0</v>
      </c>
      <c r="M30" s="5">
        <v>0</v>
      </c>
      <c r="N30" s="5">
        <v>0</v>
      </c>
      <c r="O30" s="5">
        <v>36000</v>
      </c>
      <c r="Q30" s="12">
        <f t="shared" si="1"/>
        <v>36000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0</v>
      </c>
      <c r="L31" s="5">
        <v>0</v>
      </c>
      <c r="M31" s="5">
        <v>0</v>
      </c>
      <c r="N31" s="5">
        <v>36000</v>
      </c>
      <c r="O31" s="5">
        <v>0</v>
      </c>
      <c r="Q31" s="12">
        <f t="shared" si="1"/>
        <v>36000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0</v>
      </c>
      <c r="L32" s="5">
        <v>0</v>
      </c>
      <c r="M32" s="5">
        <v>0</v>
      </c>
      <c r="N32" s="5">
        <v>36000</v>
      </c>
      <c r="O32" s="5">
        <v>0</v>
      </c>
      <c r="Q32" s="12">
        <f t="shared" si="1"/>
        <v>36000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0</v>
      </c>
      <c r="L33" s="5">
        <v>0</v>
      </c>
      <c r="M33" s="5">
        <v>0</v>
      </c>
      <c r="N33" s="5">
        <v>0</v>
      </c>
      <c r="O33" s="5">
        <v>36000</v>
      </c>
      <c r="Q33" s="12">
        <f t="shared" si="1"/>
        <v>36000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18819.4791</v>
      </c>
      <c r="M37">
        <f>SUM(N20:O33)</f>
        <v>485180.52003999997</v>
      </c>
    </row>
    <row r="38" spans="1:20">
      <c r="A38" s="4">
        <v>2</v>
      </c>
      <c r="B38" s="7">
        <f>B37+(K20-B20)</f>
        <v>13015.882975499999</v>
      </c>
      <c r="C38" s="7">
        <f>C37+L20-C20</f>
        <v>2473.7965359999998</v>
      </c>
      <c r="D38" s="7">
        <f>D37+M20-D20</f>
        <v>2462.1934627000001</v>
      </c>
      <c r="E38" s="7">
        <f>E37+N20-E20</f>
        <v>401.58467380000002</v>
      </c>
      <c r="F38" s="7">
        <f>F37+O20-F20</f>
        <v>16564.992890999998</v>
      </c>
    </row>
    <row r="39" spans="1:20">
      <c r="A39" s="4">
        <v>3</v>
      </c>
      <c r="B39" s="7">
        <f t="shared" ref="B39:B50" si="2">B38+(K21-B21)</f>
        <v>12229.786950999998</v>
      </c>
      <c r="C39" s="7">
        <f t="shared" ref="C39:C50" si="3">C38+L21-C21</f>
        <v>2282.5930719999997</v>
      </c>
      <c r="D39" s="7">
        <f t="shared" ref="D39:D50" si="4">D38+M21-D21</f>
        <v>2271.8868253999999</v>
      </c>
      <c r="E39" s="7">
        <f t="shared" ref="E39:E50" si="5">E38+N21-E21</f>
        <v>201.59230760000003</v>
      </c>
      <c r="F39" s="7">
        <f t="shared" ref="F39:F50" si="6">F38+O21-F21</f>
        <v>52351.042782000004</v>
      </c>
      <c r="I39" t="s">
        <v>26</v>
      </c>
    </row>
    <row r="40" spans="1:20">
      <c r="A40" s="4">
        <v>4</v>
      </c>
      <c r="B40" s="7">
        <f t="shared" si="2"/>
        <v>11325.776522799999</v>
      </c>
      <c r="C40" s="7">
        <f t="shared" si="3"/>
        <v>2110.5099543999995</v>
      </c>
      <c r="D40" s="7">
        <f t="shared" si="4"/>
        <v>2100.6108518999999</v>
      </c>
      <c r="E40" s="7">
        <f t="shared" si="5"/>
        <v>21.599178000000023</v>
      </c>
      <c r="F40" s="7">
        <f t="shared" si="6"/>
        <v>88105.0001567</v>
      </c>
    </row>
    <row r="41" spans="1:20">
      <c r="A41" s="4">
        <v>5</v>
      </c>
      <c r="B41" s="7">
        <f t="shared" si="2"/>
        <v>10421.7660946</v>
      </c>
      <c r="C41" s="7">
        <f t="shared" si="3"/>
        <v>1938.4268367999996</v>
      </c>
      <c r="D41" s="7">
        <f t="shared" si="4"/>
        <v>1929.3348784</v>
      </c>
      <c r="E41" s="7">
        <f t="shared" si="5"/>
        <v>35841.606048399997</v>
      </c>
      <c r="F41" s="7">
        <f t="shared" si="6"/>
        <v>87858.957531399996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9472.5551945999996</v>
      </c>
      <c r="C42" s="7">
        <f t="shared" si="3"/>
        <v>1740.5312367999995</v>
      </c>
      <c r="D42" s="7">
        <f t="shared" si="4"/>
        <v>1732.3674784</v>
      </c>
      <c r="E42" s="7">
        <f t="shared" si="5"/>
        <v>71634.615048399995</v>
      </c>
      <c r="F42" s="7">
        <f t="shared" si="6"/>
        <v>87637.519131399997</v>
      </c>
      <c r="I42" s="11">
        <v>1</v>
      </c>
      <c r="J42" s="11">
        <f>B37+K20</f>
        <v>13801.978999999999</v>
      </c>
      <c r="K42" s="11" t="s">
        <v>28</v>
      </c>
      <c r="L42" s="11">
        <f>B20</f>
        <v>786.0960245</v>
      </c>
      <c r="N42" s="11">
        <f>C37+L20</f>
        <v>2665</v>
      </c>
      <c r="O42" s="11" t="s">
        <v>28</v>
      </c>
      <c r="P42" s="11">
        <f>C20</f>
        <v>191.203464</v>
      </c>
      <c r="R42" s="11">
        <f>D37+M20</f>
        <v>2652.5001000000002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8523.3442945999996</v>
      </c>
      <c r="C43" s="7">
        <f t="shared" si="3"/>
        <v>1542.6356367999995</v>
      </c>
      <c r="D43" s="7">
        <f t="shared" si="4"/>
        <v>1535.4000784</v>
      </c>
      <c r="E43" s="7">
        <f t="shared" si="5"/>
        <v>71427.624048400001</v>
      </c>
      <c r="F43" s="7">
        <f t="shared" si="6"/>
        <v>123416.0807314</v>
      </c>
      <c r="I43" s="11">
        <v>2</v>
      </c>
      <c r="J43" s="11">
        <f t="shared" ref="J43:J55" si="7">B38+K21</f>
        <v>13015.882975499999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2473.7965359999998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2462.1934627000001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7621.5938924999991</v>
      </c>
      <c r="C44" s="7">
        <f t="shared" si="3"/>
        <v>1334.8452722999996</v>
      </c>
      <c r="D44" s="7">
        <f t="shared" si="4"/>
        <v>1328.5843404</v>
      </c>
      <c r="E44" s="7">
        <f t="shared" si="5"/>
        <v>71210.282344399995</v>
      </c>
      <c r="F44" s="7">
        <f t="shared" si="6"/>
        <v>159183.5704505</v>
      </c>
      <c r="I44" s="11">
        <v>3</v>
      </c>
      <c r="J44" s="11">
        <f t="shared" si="7"/>
        <v>12229.786950999998</v>
      </c>
      <c r="K44" s="11" t="s">
        <v>28</v>
      </c>
      <c r="L44" s="11">
        <f t="shared" si="8"/>
        <v>904.01042819999998</v>
      </c>
      <c r="N44" s="11">
        <f t="shared" si="9"/>
        <v>2282.5930719999997</v>
      </c>
      <c r="O44" s="11" t="s">
        <v>28</v>
      </c>
      <c r="P44" s="11">
        <f t="shared" si="10"/>
        <v>172.08311760000001</v>
      </c>
      <c r="R44" s="11">
        <f t="shared" si="11"/>
        <v>2271.8868253999999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6719.8434903999987</v>
      </c>
      <c r="C45" s="7">
        <f t="shared" si="3"/>
        <v>1127.0549077999995</v>
      </c>
      <c r="D45" s="7">
        <f t="shared" si="4"/>
        <v>1121.7686024</v>
      </c>
      <c r="E45" s="7">
        <f t="shared" si="5"/>
        <v>106992.94064039999</v>
      </c>
      <c r="F45" s="7">
        <f t="shared" si="6"/>
        <v>158951.06016960001</v>
      </c>
      <c r="I45" s="11">
        <v>4</v>
      </c>
      <c r="J45" s="11">
        <f t="shared" si="7"/>
        <v>11325.776522799999</v>
      </c>
      <c r="K45" s="11" t="s">
        <v>28</v>
      </c>
      <c r="L45" s="11">
        <f t="shared" si="8"/>
        <v>904.01042819999998</v>
      </c>
      <c r="N45" s="11">
        <f t="shared" si="9"/>
        <v>2110.5099543999995</v>
      </c>
      <c r="O45" s="11" t="s">
        <v>28</v>
      </c>
      <c r="P45" s="11">
        <f t="shared" si="10"/>
        <v>172.08311760000001</v>
      </c>
      <c r="R45" s="11">
        <f t="shared" si="11"/>
        <v>2100.6108518999999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5502.4804473999984</v>
      </c>
      <c r="C46" s="7">
        <f t="shared" si="3"/>
        <v>877.70647039999949</v>
      </c>
      <c r="D46" s="7">
        <f t="shared" si="4"/>
        <v>873.58971679999991</v>
      </c>
      <c r="E46" s="7">
        <f t="shared" si="5"/>
        <v>106732.13059559999</v>
      </c>
      <c r="F46" s="7">
        <f t="shared" si="6"/>
        <v>194672.04783250001</v>
      </c>
      <c r="I46" s="11">
        <v>5</v>
      </c>
      <c r="J46" s="11">
        <f t="shared" si="7"/>
        <v>10421.7660946</v>
      </c>
      <c r="K46" s="11" t="s">
        <v>28</v>
      </c>
      <c r="L46" s="11">
        <f t="shared" si="8"/>
        <v>949.21090000000004</v>
      </c>
      <c r="N46" s="11">
        <f t="shared" si="9"/>
        <v>1938.4268367999996</v>
      </c>
      <c r="O46" s="11" t="s">
        <v>28</v>
      </c>
      <c r="P46" s="11">
        <f t="shared" si="10"/>
        <v>197.8956</v>
      </c>
      <c r="R46" s="11">
        <f t="shared" si="11"/>
        <v>1929.3348784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4285.1174043999981</v>
      </c>
      <c r="C47" s="7">
        <f t="shared" si="3"/>
        <v>628.35803299999952</v>
      </c>
      <c r="D47" s="7">
        <f t="shared" si="4"/>
        <v>625.41083119999985</v>
      </c>
      <c r="E47" s="7">
        <f t="shared" si="5"/>
        <v>142471.32055080001</v>
      </c>
      <c r="F47" s="7">
        <f t="shared" si="6"/>
        <v>194393.03549540002</v>
      </c>
      <c r="I47" s="11">
        <v>6</v>
      </c>
      <c r="J47" s="11">
        <f t="shared" si="7"/>
        <v>9472.5551945999996</v>
      </c>
      <c r="K47" s="11" t="s">
        <v>28</v>
      </c>
      <c r="L47" s="11">
        <f t="shared" si="8"/>
        <v>949.21090000000004</v>
      </c>
      <c r="N47" s="11">
        <f t="shared" si="9"/>
        <v>1740.5312367999995</v>
      </c>
      <c r="O47" s="11" t="s">
        <v>28</v>
      </c>
      <c r="P47" s="11">
        <f t="shared" si="10"/>
        <v>197.8956</v>
      </c>
      <c r="R47" s="11">
        <f t="shared" si="11"/>
        <v>1732.3674784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2946.0180573999978</v>
      </c>
      <c r="C48" s="7">
        <f t="shared" si="3"/>
        <v>366.54217369999952</v>
      </c>
      <c r="D48" s="7">
        <f t="shared" si="4"/>
        <v>364.82300129999987</v>
      </c>
      <c r="E48" s="7">
        <f t="shared" si="5"/>
        <v>142197.4700038</v>
      </c>
      <c r="F48" s="7">
        <f t="shared" si="6"/>
        <v>230114.02315830003</v>
      </c>
      <c r="I48" s="11">
        <v>7</v>
      </c>
      <c r="J48" s="11">
        <f t="shared" si="7"/>
        <v>8523.3442945999996</v>
      </c>
      <c r="K48" s="11" t="s">
        <v>28</v>
      </c>
      <c r="L48" s="11">
        <f t="shared" si="8"/>
        <v>901.75040209999997</v>
      </c>
      <c r="N48" s="11">
        <f t="shared" si="9"/>
        <v>1542.6356367999995</v>
      </c>
      <c r="O48" s="11" t="s">
        <v>28</v>
      </c>
      <c r="P48" s="11">
        <f t="shared" si="10"/>
        <v>207.79036450000001</v>
      </c>
      <c r="R48" s="11">
        <f t="shared" si="11"/>
        <v>1535.4000784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1606.9187103999977</v>
      </c>
      <c r="C49" s="7">
        <f t="shared" si="3"/>
        <v>104.72631439999952</v>
      </c>
      <c r="D49" s="7">
        <f t="shared" si="4"/>
        <v>104.2351713999999</v>
      </c>
      <c r="E49" s="7">
        <f t="shared" si="5"/>
        <v>177923.61945679999</v>
      </c>
      <c r="F49" s="7">
        <f t="shared" si="6"/>
        <v>229835.01082120003</v>
      </c>
      <c r="I49" s="11">
        <v>8</v>
      </c>
      <c r="J49" s="11">
        <f t="shared" si="7"/>
        <v>7621.5938924999991</v>
      </c>
      <c r="K49" s="11" t="s">
        <v>28</v>
      </c>
      <c r="L49" s="11">
        <f t="shared" si="8"/>
        <v>901.75040209999997</v>
      </c>
      <c r="N49" s="11">
        <f t="shared" si="9"/>
        <v>1334.8452722999996</v>
      </c>
      <c r="O49" s="11" t="s">
        <v>28</v>
      </c>
      <c r="P49" s="11">
        <f t="shared" si="10"/>
        <v>207.79036450000001</v>
      </c>
      <c r="R49" s="11">
        <f t="shared" si="11"/>
        <v>1328.5843404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803.45911039999771</v>
      </c>
      <c r="C50" s="7">
        <f t="shared" si="3"/>
        <v>52.363144399999527</v>
      </c>
      <c r="D50" s="7">
        <f t="shared" si="4"/>
        <v>52.117601399999899</v>
      </c>
      <c r="E50" s="7">
        <f t="shared" si="5"/>
        <v>213868.84934679998</v>
      </c>
      <c r="F50" s="7">
        <f t="shared" si="6"/>
        <v>229773.62811120003</v>
      </c>
      <c r="I50" s="11">
        <v>9</v>
      </c>
      <c r="J50" s="11">
        <f t="shared" si="7"/>
        <v>6719.8434903999987</v>
      </c>
      <c r="K50" s="11" t="s">
        <v>28</v>
      </c>
      <c r="L50" s="11">
        <f t="shared" si="8"/>
        <v>1217.3630430000001</v>
      </c>
      <c r="N50" s="11">
        <f t="shared" si="9"/>
        <v>1127.0549077999995</v>
      </c>
      <c r="O50" s="11" t="s">
        <v>28</v>
      </c>
      <c r="P50" s="11">
        <f t="shared" si="10"/>
        <v>249.34843739999999</v>
      </c>
      <c r="R50" s="11">
        <f t="shared" si="11"/>
        <v>1121.7686024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5502.4804473999984</v>
      </c>
      <c r="K51" s="11" t="s">
        <v>28</v>
      </c>
      <c r="L51" s="11">
        <f t="shared" si="8"/>
        <v>1217.3630430000001</v>
      </c>
      <c r="N51" s="11">
        <f t="shared" si="9"/>
        <v>877.70647039999949</v>
      </c>
      <c r="O51" s="11" t="s">
        <v>28</v>
      </c>
      <c r="P51" s="11">
        <f t="shared" si="10"/>
        <v>249.34843739999999</v>
      </c>
      <c r="R51" s="11">
        <f t="shared" si="11"/>
        <v>873.58971679999991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4285.1174043999981</v>
      </c>
      <c r="K52" s="11" t="s">
        <v>28</v>
      </c>
      <c r="L52" s="11">
        <f t="shared" si="8"/>
        <v>1339.0993470000001</v>
      </c>
      <c r="N52" s="11">
        <f t="shared" si="9"/>
        <v>628.35803299999952</v>
      </c>
      <c r="O52" s="11" t="s">
        <v>28</v>
      </c>
      <c r="P52" s="11">
        <f t="shared" si="10"/>
        <v>261.8158593</v>
      </c>
      <c r="R52" s="11">
        <f t="shared" si="11"/>
        <v>625.41083119999985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2946.0180573999978</v>
      </c>
      <c r="K53" s="11" t="s">
        <v>28</v>
      </c>
      <c r="L53" s="11">
        <f t="shared" si="8"/>
        <v>1339.0993470000001</v>
      </c>
      <c r="N53" s="11">
        <f t="shared" si="9"/>
        <v>366.54217369999952</v>
      </c>
      <c r="O53" s="11" t="s">
        <v>28</v>
      </c>
      <c r="P53" s="11">
        <f t="shared" si="10"/>
        <v>261.8158593</v>
      </c>
      <c r="R53" s="11">
        <f t="shared" si="11"/>
        <v>364.82300129999987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1606.9187103999977</v>
      </c>
      <c r="K54" s="11" t="s">
        <v>28</v>
      </c>
      <c r="L54" s="11">
        <f t="shared" si="8"/>
        <v>803.45960000000002</v>
      </c>
      <c r="N54" s="11">
        <f t="shared" si="9"/>
        <v>104.72631439999952</v>
      </c>
      <c r="O54" s="11" t="s">
        <v>28</v>
      </c>
      <c r="P54" s="11">
        <f t="shared" si="10"/>
        <v>52.363169999999997</v>
      </c>
      <c r="R54" s="11">
        <f t="shared" si="11"/>
        <v>104.2351713999999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803.45911039999771</v>
      </c>
      <c r="K55" s="11"/>
      <c r="L55" s="11">
        <f t="shared" si="8"/>
        <v>803.45960000000002</v>
      </c>
      <c r="N55" s="11">
        <f t="shared" si="9"/>
        <v>52.363144399999527</v>
      </c>
      <c r="O55" s="11" t="s">
        <v>28</v>
      </c>
      <c r="P55" s="11">
        <f t="shared" si="10"/>
        <v>52.363169999999997</v>
      </c>
      <c r="R55" s="11">
        <f t="shared" si="11"/>
        <v>52.117601399999899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601.57704000000001</v>
      </c>
      <c r="K57" s="11" t="s">
        <v>28</v>
      </c>
      <c r="L57" s="11">
        <f>E20</f>
        <v>199.99236619999999</v>
      </c>
      <c r="N57" s="11">
        <f>F37+O20</f>
        <v>16778.942999999999</v>
      </c>
      <c r="O57" s="11" t="s">
        <v>28</v>
      </c>
      <c r="P57" s="11">
        <f>F20</f>
        <v>213.950109</v>
      </c>
      <c r="R57" s="3">
        <f>O20</f>
        <v>16678.942999999999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401.58467380000002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52564.992891000002</v>
      </c>
      <c r="O58" s="11" t="s">
        <v>28</v>
      </c>
      <c r="P58" s="11">
        <f t="shared" ref="P58:P70" si="16">F21</f>
        <v>213.950109</v>
      </c>
      <c r="R58" s="3">
        <f t="shared" ref="R58:R70" si="17">O21</f>
        <v>36000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201.59230760000003</v>
      </c>
      <c r="K59" s="11" t="s">
        <v>28</v>
      </c>
      <c r="L59" s="11">
        <f t="shared" si="14"/>
        <v>179.9931296</v>
      </c>
      <c r="N59" s="11">
        <f t="shared" si="15"/>
        <v>88351.042782000004</v>
      </c>
      <c r="O59" s="11" t="s">
        <v>28</v>
      </c>
      <c r="P59" s="11">
        <f t="shared" si="16"/>
        <v>246.0426253</v>
      </c>
      <c r="R59" s="3">
        <f t="shared" si="17"/>
        <v>36000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36021.599177999997</v>
      </c>
      <c r="K60" s="11" t="s">
        <v>28</v>
      </c>
      <c r="L60" s="11">
        <f t="shared" si="14"/>
        <v>179.9931296</v>
      </c>
      <c r="N60" s="11">
        <f t="shared" si="15"/>
        <v>88105.0001567</v>
      </c>
      <c r="O60" s="11" t="s">
        <v>28</v>
      </c>
      <c r="P60" s="11">
        <f t="shared" si="16"/>
        <v>246.0426253</v>
      </c>
      <c r="R60" s="3">
        <f t="shared" si="17"/>
        <v>0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71841.60604839999</v>
      </c>
      <c r="K61" s="11" t="s">
        <v>28</v>
      </c>
      <c r="L61" s="11">
        <f t="shared" si="14"/>
        <v>206.99100000000001</v>
      </c>
      <c r="N61" s="11">
        <f t="shared" si="15"/>
        <v>87858.957531399996</v>
      </c>
      <c r="O61" s="11" t="s">
        <v>28</v>
      </c>
      <c r="P61" s="11">
        <f t="shared" si="16"/>
        <v>221.4384</v>
      </c>
      <c r="R61" s="3">
        <f t="shared" si="17"/>
        <v>0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71634.615048399995</v>
      </c>
      <c r="K62" s="11" t="s">
        <v>28</v>
      </c>
      <c r="L62" s="11">
        <f t="shared" si="14"/>
        <v>206.99100000000001</v>
      </c>
      <c r="N62" s="11">
        <f t="shared" si="15"/>
        <v>123637.5191314</v>
      </c>
      <c r="O62" s="11" t="s">
        <v>28</v>
      </c>
      <c r="P62" s="11">
        <f t="shared" si="16"/>
        <v>221.4384</v>
      </c>
      <c r="R62" s="3">
        <f t="shared" si="17"/>
        <v>36000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71427.624048400001</v>
      </c>
      <c r="K63" s="11" t="s">
        <v>28</v>
      </c>
      <c r="L63" s="11">
        <f t="shared" si="14"/>
        <v>217.34170399999999</v>
      </c>
      <c r="N63" s="11">
        <f t="shared" si="15"/>
        <v>159416.0807314</v>
      </c>
      <c r="O63" s="11" t="s">
        <v>28</v>
      </c>
      <c r="P63" s="11">
        <f t="shared" si="16"/>
        <v>232.5102809</v>
      </c>
      <c r="R63" s="3">
        <f t="shared" si="17"/>
        <v>36000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107210.2823444</v>
      </c>
      <c r="K64" s="11" t="s">
        <v>28</v>
      </c>
      <c r="L64" s="11">
        <f t="shared" si="14"/>
        <v>217.34170399999999</v>
      </c>
      <c r="N64" s="11">
        <f t="shared" si="15"/>
        <v>159183.5704505</v>
      </c>
      <c r="O64" s="11" t="s">
        <v>28</v>
      </c>
      <c r="P64" s="11">
        <f t="shared" si="16"/>
        <v>232.5102809</v>
      </c>
      <c r="R64" s="3">
        <f t="shared" si="17"/>
        <v>0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106992.94064039999</v>
      </c>
      <c r="K65" s="11" t="s">
        <v>28</v>
      </c>
      <c r="L65" s="11">
        <f t="shared" si="14"/>
        <v>260.81004480000001</v>
      </c>
      <c r="N65" s="11">
        <f t="shared" si="15"/>
        <v>194951.06016960001</v>
      </c>
      <c r="O65" s="11" t="s">
        <v>28</v>
      </c>
      <c r="P65" s="11">
        <f t="shared" si="16"/>
        <v>279.01233710000002</v>
      </c>
      <c r="R65" s="3">
        <f t="shared" si="17"/>
        <v>36000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142732.1305956</v>
      </c>
      <c r="K66" s="11" t="s">
        <v>28</v>
      </c>
      <c r="L66" s="11">
        <f t="shared" si="14"/>
        <v>260.81004480000001</v>
      </c>
      <c r="N66" s="11">
        <f t="shared" si="15"/>
        <v>194672.04783250001</v>
      </c>
      <c r="O66" s="11" t="s">
        <v>28</v>
      </c>
      <c r="P66" s="11">
        <f t="shared" si="16"/>
        <v>279.01233710000002</v>
      </c>
      <c r="R66" s="3">
        <f t="shared" si="17"/>
        <v>0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142471.32055080001</v>
      </c>
      <c r="K67" s="11" t="s">
        <v>28</v>
      </c>
      <c r="L67" s="11">
        <f t="shared" si="14"/>
        <v>273.85054700000001</v>
      </c>
      <c r="N67" s="11">
        <f t="shared" si="15"/>
        <v>230393.03549540002</v>
      </c>
      <c r="O67" s="11" t="s">
        <v>28</v>
      </c>
      <c r="P67" s="11">
        <f t="shared" si="16"/>
        <v>279.01233710000002</v>
      </c>
      <c r="R67" s="3">
        <f t="shared" si="17"/>
        <v>36000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178197.4700038</v>
      </c>
      <c r="K68" s="11" t="s">
        <v>28</v>
      </c>
      <c r="L68" s="11">
        <f t="shared" si="14"/>
        <v>273.85054700000001</v>
      </c>
      <c r="N68" s="11">
        <f t="shared" si="15"/>
        <v>230114.02315830003</v>
      </c>
      <c r="O68" s="11" t="s">
        <v>28</v>
      </c>
      <c r="P68" s="11">
        <f t="shared" si="16"/>
        <v>279.01233710000002</v>
      </c>
      <c r="R68" s="3">
        <f t="shared" si="17"/>
        <v>0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213923.61945679999</v>
      </c>
      <c r="K69" s="11" t="s">
        <v>28</v>
      </c>
      <c r="L69" s="11">
        <f t="shared" si="14"/>
        <v>54.770110000000003</v>
      </c>
      <c r="N69" s="11">
        <f t="shared" si="15"/>
        <v>229835.01082120003</v>
      </c>
      <c r="O69" s="11"/>
      <c r="P69" s="11">
        <f t="shared" si="16"/>
        <v>61.382710000000003</v>
      </c>
      <c r="R69" s="3">
        <f t="shared" si="17"/>
        <v>0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213868.84934679998</v>
      </c>
      <c r="L70" s="11">
        <f t="shared" si="14"/>
        <v>54.770110000000003</v>
      </c>
      <c r="N70" s="11">
        <f t="shared" si="15"/>
        <v>265773.62811120006</v>
      </c>
      <c r="P70" s="11">
        <f t="shared" si="16"/>
        <v>61.382710000000003</v>
      </c>
      <c r="R70" s="3">
        <f t="shared" si="17"/>
        <v>36000</v>
      </c>
      <c r="T70" s="3">
        <v>0</v>
      </c>
    </row>
    <row r="71" spans="3:20">
      <c r="C71">
        <v>1</v>
      </c>
      <c r="D71" s="3">
        <f>K20</f>
        <v>13701.978999999999</v>
      </c>
      <c r="E71" s="3" t="s">
        <v>28</v>
      </c>
      <c r="F71" s="3">
        <v>0</v>
      </c>
      <c r="H71" s="3">
        <f>L20</f>
        <v>2565</v>
      </c>
      <c r="I71" s="3" t="s">
        <v>28</v>
      </c>
      <c r="J71" s="3">
        <v>0</v>
      </c>
      <c r="L71" s="3">
        <f>M20</f>
        <v>2552.5001000000002</v>
      </c>
      <c r="M71" s="3" t="s">
        <v>28</v>
      </c>
      <c r="N71" s="3">
        <v>0</v>
      </c>
      <c r="P71" s="3">
        <f>N20</f>
        <v>501.57704000000001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0</v>
      </c>
      <c r="E72" s="3" t="s">
        <v>28</v>
      </c>
      <c r="F72" s="3">
        <v>0</v>
      </c>
      <c r="H72" s="3">
        <f t="shared" ref="H72:H84" si="19">L21</f>
        <v>0</v>
      </c>
      <c r="I72" s="3" t="s">
        <v>28</v>
      </c>
      <c r="J72" s="3">
        <v>0</v>
      </c>
      <c r="L72" s="3">
        <f t="shared" ref="L72:L84" si="20">M21</f>
        <v>0</v>
      </c>
      <c r="M72" s="3" t="s">
        <v>28</v>
      </c>
      <c r="N72" s="3">
        <v>0</v>
      </c>
      <c r="P72" s="3">
        <f t="shared" ref="P72:P84" si="21">N21</f>
        <v>0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0</v>
      </c>
      <c r="E73" s="3" t="s">
        <v>28</v>
      </c>
      <c r="F73" s="3">
        <v>0</v>
      </c>
      <c r="H73" s="3">
        <f t="shared" si="19"/>
        <v>0</v>
      </c>
      <c r="I73" s="3" t="s">
        <v>28</v>
      </c>
      <c r="J73" s="3">
        <v>0</v>
      </c>
      <c r="L73" s="3">
        <f t="shared" si="20"/>
        <v>0</v>
      </c>
      <c r="M73" s="3" t="s">
        <v>28</v>
      </c>
      <c r="N73" s="3">
        <v>0</v>
      </c>
      <c r="P73" s="3">
        <f t="shared" si="21"/>
        <v>0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0</v>
      </c>
      <c r="E74" s="3" t="s">
        <v>28</v>
      </c>
      <c r="F74" s="3">
        <v>0</v>
      </c>
      <c r="H74" s="3">
        <f t="shared" si="19"/>
        <v>0</v>
      </c>
      <c r="I74" s="3" t="s">
        <v>28</v>
      </c>
      <c r="J74" s="3">
        <v>0</v>
      </c>
      <c r="L74" s="3">
        <f t="shared" si="20"/>
        <v>0</v>
      </c>
      <c r="M74" s="3" t="s">
        <v>28</v>
      </c>
      <c r="N74" s="3">
        <v>0</v>
      </c>
      <c r="P74" s="3">
        <f t="shared" si="21"/>
        <v>36000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0</v>
      </c>
      <c r="E75" s="3" t="s">
        <v>28</v>
      </c>
      <c r="F75" s="3">
        <v>0</v>
      </c>
      <c r="H75" s="3">
        <f t="shared" si="19"/>
        <v>0</v>
      </c>
      <c r="I75" s="3" t="s">
        <v>28</v>
      </c>
      <c r="J75" s="3">
        <v>0</v>
      </c>
      <c r="L75" s="3">
        <f t="shared" si="20"/>
        <v>0</v>
      </c>
      <c r="M75" s="3" t="s">
        <v>28</v>
      </c>
      <c r="N75" s="3">
        <v>0</v>
      </c>
      <c r="P75" s="3">
        <f t="shared" si="21"/>
        <v>36000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0</v>
      </c>
      <c r="E76" s="3" t="s">
        <v>28</v>
      </c>
      <c r="F76" s="3">
        <v>0</v>
      </c>
      <c r="H76" s="3">
        <f t="shared" si="19"/>
        <v>0</v>
      </c>
      <c r="I76" s="3" t="s">
        <v>28</v>
      </c>
      <c r="J76" s="3">
        <v>0</v>
      </c>
      <c r="L76" s="3">
        <f t="shared" si="20"/>
        <v>0</v>
      </c>
      <c r="M76" s="3" t="s">
        <v>28</v>
      </c>
      <c r="N76" s="3">
        <v>0</v>
      </c>
      <c r="P76" s="3">
        <f t="shared" si="21"/>
        <v>0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0</v>
      </c>
      <c r="E77" s="3" t="s">
        <v>28</v>
      </c>
      <c r="F77" s="3">
        <v>0</v>
      </c>
      <c r="H77" s="3">
        <f t="shared" si="19"/>
        <v>0</v>
      </c>
      <c r="I77" s="3" t="s">
        <v>28</v>
      </c>
      <c r="J77" s="3">
        <v>0</v>
      </c>
      <c r="L77" s="3">
        <f t="shared" si="20"/>
        <v>0</v>
      </c>
      <c r="M77" s="3" t="s">
        <v>28</v>
      </c>
      <c r="N77" s="3">
        <v>0</v>
      </c>
      <c r="P77" s="3">
        <f t="shared" si="21"/>
        <v>0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0</v>
      </c>
      <c r="E78" s="3" t="s">
        <v>28</v>
      </c>
      <c r="F78" s="3">
        <v>0</v>
      </c>
      <c r="H78" s="3">
        <f t="shared" si="19"/>
        <v>0</v>
      </c>
      <c r="I78" s="3" t="s">
        <v>28</v>
      </c>
      <c r="J78" s="3">
        <v>0</v>
      </c>
      <c r="L78" s="3">
        <f t="shared" si="20"/>
        <v>0</v>
      </c>
      <c r="M78" s="3" t="s">
        <v>28</v>
      </c>
      <c r="N78" s="3">
        <v>0</v>
      </c>
      <c r="P78" s="3">
        <f t="shared" si="21"/>
        <v>36000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0</v>
      </c>
      <c r="E79" s="3" t="s">
        <v>28</v>
      </c>
      <c r="F79" s="3">
        <v>0</v>
      </c>
      <c r="H79" s="3">
        <f t="shared" si="19"/>
        <v>0</v>
      </c>
      <c r="I79" s="3" t="s">
        <v>28</v>
      </c>
      <c r="J79" s="3">
        <v>0</v>
      </c>
      <c r="L79" s="3">
        <f t="shared" si="20"/>
        <v>0</v>
      </c>
      <c r="M79" s="3" t="s">
        <v>28</v>
      </c>
      <c r="N79" s="3">
        <v>0</v>
      </c>
      <c r="P79" s="3">
        <f t="shared" si="21"/>
        <v>0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0</v>
      </c>
      <c r="E80" s="3" t="s">
        <v>28</v>
      </c>
      <c r="F80" s="3">
        <v>0</v>
      </c>
      <c r="H80" s="3">
        <f t="shared" si="19"/>
        <v>0</v>
      </c>
      <c r="I80" s="3" t="s">
        <v>28</v>
      </c>
      <c r="J80" s="3">
        <v>0</v>
      </c>
      <c r="L80" s="3">
        <f t="shared" si="20"/>
        <v>0</v>
      </c>
      <c r="M80" s="3" t="s">
        <v>28</v>
      </c>
      <c r="N80" s="3">
        <v>0</v>
      </c>
      <c r="P80" s="3">
        <f t="shared" si="21"/>
        <v>36000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0</v>
      </c>
      <c r="E81" s="3" t="s">
        <v>28</v>
      </c>
      <c r="F81" s="3">
        <v>0</v>
      </c>
      <c r="H81" s="3">
        <f t="shared" si="19"/>
        <v>0</v>
      </c>
      <c r="I81" s="3" t="s">
        <v>28</v>
      </c>
      <c r="J81" s="3">
        <v>0</v>
      </c>
      <c r="L81" s="3">
        <f t="shared" si="20"/>
        <v>0</v>
      </c>
      <c r="M81" s="3" t="s">
        <v>28</v>
      </c>
      <c r="N81" s="3">
        <v>0</v>
      </c>
      <c r="P81" s="3">
        <f t="shared" si="21"/>
        <v>0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0</v>
      </c>
      <c r="E82" s="3" t="s">
        <v>28</v>
      </c>
      <c r="F82" s="3">
        <v>0</v>
      </c>
      <c r="H82" s="3">
        <f t="shared" si="19"/>
        <v>0</v>
      </c>
      <c r="I82" s="3" t="s">
        <v>28</v>
      </c>
      <c r="J82" s="3">
        <v>0</v>
      </c>
      <c r="L82" s="3">
        <f t="shared" si="20"/>
        <v>0</v>
      </c>
      <c r="M82" s="3" t="s">
        <v>28</v>
      </c>
      <c r="N82" s="3">
        <v>0</v>
      </c>
      <c r="P82" s="3">
        <f t="shared" si="21"/>
        <v>36000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0</v>
      </c>
      <c r="E83" s="3" t="s">
        <v>28</v>
      </c>
      <c r="F83" s="3">
        <v>0</v>
      </c>
      <c r="H83" s="3">
        <f t="shared" si="19"/>
        <v>0</v>
      </c>
      <c r="I83" s="3" t="s">
        <v>28</v>
      </c>
      <c r="J83" s="3">
        <v>0</v>
      </c>
      <c r="L83" s="3">
        <f t="shared" si="20"/>
        <v>0</v>
      </c>
      <c r="M83" s="3" t="s">
        <v>28</v>
      </c>
      <c r="N83" s="3">
        <v>0</v>
      </c>
      <c r="P83" s="3">
        <f t="shared" si="21"/>
        <v>36000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0</v>
      </c>
      <c r="E84" s="3" t="s">
        <v>28</v>
      </c>
      <c r="F84" s="3">
        <v>0</v>
      </c>
      <c r="H84" s="3">
        <f t="shared" si="19"/>
        <v>0</v>
      </c>
      <c r="I84" s="3" t="s">
        <v>28</v>
      </c>
      <c r="J84" s="3">
        <v>0</v>
      </c>
      <c r="L84" s="3">
        <f t="shared" si="20"/>
        <v>0</v>
      </c>
      <c r="M84" s="3" t="s">
        <v>28</v>
      </c>
      <c r="N84" s="3">
        <v>0</v>
      </c>
      <c r="P84" s="3">
        <f t="shared" si="21"/>
        <v>0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B20*0.12</f>
        <v>94.331522939999999</v>
      </c>
      <c r="H88" s="10">
        <f>C37</f>
        <v>100</v>
      </c>
      <c r="I88" s="10" t="s">
        <v>28</v>
      </c>
      <c r="J88" s="10">
        <f>C20*0.12</f>
        <v>22.944415679999999</v>
      </c>
      <c r="L88" s="10">
        <f>D37</f>
        <v>100</v>
      </c>
      <c r="M88" s="10" t="s">
        <v>28</v>
      </c>
      <c r="N88" s="10">
        <f>D20*0.12</f>
        <v>22.836796476</v>
      </c>
      <c r="P88" s="10">
        <f>E37</f>
        <v>100</v>
      </c>
      <c r="Q88" s="10" t="s">
        <v>28</v>
      </c>
      <c r="R88" s="10">
        <f>E20*0.12</f>
        <v>23.999083943999999</v>
      </c>
    </row>
    <row r="89" spans="3:18">
      <c r="C89">
        <v>2</v>
      </c>
      <c r="D89" s="10">
        <f t="shared" ref="D89:D101" si="22">B38</f>
        <v>13015.882975499999</v>
      </c>
      <c r="E89" s="10"/>
      <c r="F89" s="10">
        <f t="shared" ref="F89:F101" si="23">B21*0.12</f>
        <v>94.331522939999999</v>
      </c>
      <c r="H89" s="10">
        <f t="shared" ref="H89:H101" si="24">C38</f>
        <v>2473.7965359999998</v>
      </c>
      <c r="I89" s="10" t="s">
        <v>28</v>
      </c>
      <c r="J89" s="10">
        <f t="shared" ref="J89:J101" si="25">C21*0.12</f>
        <v>22.944415679999999</v>
      </c>
      <c r="L89" s="10">
        <f t="shared" ref="L89:L101" si="26">D38</f>
        <v>2462.1934627000001</v>
      </c>
      <c r="M89" s="10" t="s">
        <v>28</v>
      </c>
      <c r="N89" s="10">
        <f t="shared" ref="N89:N101" si="27">D21*0.12</f>
        <v>22.836796476</v>
      </c>
      <c r="P89" s="10">
        <f t="shared" ref="P89:P101" si="28">E38</f>
        <v>401.58467380000002</v>
      </c>
      <c r="Q89" s="10" t="s">
        <v>28</v>
      </c>
      <c r="R89" s="10">
        <f t="shared" ref="R89:R101" si="29">E21*0.12</f>
        <v>23.999083943999999</v>
      </c>
    </row>
    <row r="90" spans="3:18">
      <c r="C90">
        <v>3</v>
      </c>
      <c r="D90" s="10">
        <f t="shared" si="22"/>
        <v>12229.786950999998</v>
      </c>
      <c r="E90" s="10"/>
      <c r="F90" s="10">
        <f t="shared" si="23"/>
        <v>108.48125138399999</v>
      </c>
      <c r="H90" s="10">
        <f t="shared" si="24"/>
        <v>2282.5930719999997</v>
      </c>
      <c r="I90" s="10" t="s">
        <v>28</v>
      </c>
      <c r="J90" s="10">
        <f t="shared" si="25"/>
        <v>20.649974111999999</v>
      </c>
      <c r="L90" s="10">
        <f t="shared" si="26"/>
        <v>2271.8868253999999</v>
      </c>
      <c r="M90" s="10" t="s">
        <v>28</v>
      </c>
      <c r="N90" s="10">
        <f t="shared" si="27"/>
        <v>20.55311682</v>
      </c>
      <c r="P90" s="10">
        <f t="shared" si="28"/>
        <v>201.59230760000003</v>
      </c>
      <c r="Q90" s="10" t="s">
        <v>28</v>
      </c>
      <c r="R90" s="10">
        <f t="shared" si="29"/>
        <v>21.599175551999998</v>
      </c>
    </row>
    <row r="91" spans="3:18">
      <c r="C91">
        <v>4</v>
      </c>
      <c r="D91" s="10">
        <f t="shared" si="22"/>
        <v>11325.776522799999</v>
      </c>
      <c r="E91" s="10"/>
      <c r="F91" s="10">
        <f t="shared" si="23"/>
        <v>108.48125138399999</v>
      </c>
      <c r="H91" s="10">
        <f t="shared" si="24"/>
        <v>2110.5099543999995</v>
      </c>
      <c r="I91" s="10" t="s">
        <v>28</v>
      </c>
      <c r="J91" s="10">
        <f t="shared" si="25"/>
        <v>20.649974111999999</v>
      </c>
      <c r="L91" s="10">
        <f t="shared" si="26"/>
        <v>2100.6108518999999</v>
      </c>
      <c r="M91" s="10" t="s">
        <v>28</v>
      </c>
      <c r="N91" s="10">
        <f t="shared" si="27"/>
        <v>20.55311682</v>
      </c>
      <c r="P91" s="10">
        <f t="shared" si="28"/>
        <v>21.599178000000023</v>
      </c>
      <c r="Q91" s="10" t="s">
        <v>28</v>
      </c>
      <c r="R91" s="10">
        <f t="shared" si="29"/>
        <v>21.599175551999998</v>
      </c>
    </row>
    <row r="92" spans="3:18">
      <c r="C92">
        <v>5</v>
      </c>
      <c r="D92" s="10">
        <f t="shared" si="22"/>
        <v>10421.7660946</v>
      </c>
      <c r="E92" s="10"/>
      <c r="F92" s="10">
        <f t="shared" si="23"/>
        <v>113.90530800000001</v>
      </c>
      <c r="H92" s="10">
        <f t="shared" si="24"/>
        <v>1938.4268367999996</v>
      </c>
      <c r="I92" s="10" t="s">
        <v>28</v>
      </c>
      <c r="J92" s="10">
        <f t="shared" si="25"/>
        <v>23.747471999999998</v>
      </c>
      <c r="L92" s="10">
        <f t="shared" si="26"/>
        <v>1929.3348784</v>
      </c>
      <c r="M92" s="10" t="s">
        <v>28</v>
      </c>
      <c r="N92" s="10">
        <f t="shared" si="27"/>
        <v>23.636087999999997</v>
      </c>
      <c r="P92" s="10">
        <f t="shared" si="28"/>
        <v>35841.606048399997</v>
      </c>
      <c r="Q92" s="10" t="s">
        <v>28</v>
      </c>
      <c r="R92" s="10">
        <f t="shared" si="29"/>
        <v>24.838920000000002</v>
      </c>
    </row>
    <row r="93" spans="3:18">
      <c r="C93">
        <v>6</v>
      </c>
      <c r="D93" s="10">
        <f t="shared" si="22"/>
        <v>9472.5551945999996</v>
      </c>
      <c r="E93" s="10"/>
      <c r="F93" s="10">
        <f t="shared" si="23"/>
        <v>113.90530800000001</v>
      </c>
      <c r="H93" s="10">
        <f t="shared" si="24"/>
        <v>1740.5312367999995</v>
      </c>
      <c r="I93" s="10" t="s">
        <v>28</v>
      </c>
      <c r="J93" s="10">
        <f t="shared" si="25"/>
        <v>23.747471999999998</v>
      </c>
      <c r="L93" s="10">
        <f t="shared" si="26"/>
        <v>1732.3674784</v>
      </c>
      <c r="M93" s="10" t="s">
        <v>28</v>
      </c>
      <c r="N93" s="10">
        <f t="shared" si="27"/>
        <v>23.636087999999997</v>
      </c>
      <c r="P93" s="10">
        <f t="shared" si="28"/>
        <v>71634.615048399995</v>
      </c>
      <c r="Q93" s="10" t="s">
        <v>28</v>
      </c>
      <c r="R93" s="10">
        <f t="shared" si="29"/>
        <v>24.838920000000002</v>
      </c>
    </row>
    <row r="94" spans="3:18">
      <c r="C94">
        <v>7</v>
      </c>
      <c r="D94" s="10">
        <f t="shared" si="22"/>
        <v>8523.3442945999996</v>
      </c>
      <c r="E94" s="10"/>
      <c r="F94" s="10">
        <f t="shared" si="23"/>
        <v>108.21004825199999</v>
      </c>
      <c r="H94" s="10">
        <f t="shared" si="24"/>
        <v>1542.6356367999995</v>
      </c>
      <c r="I94" s="10" t="s">
        <v>28</v>
      </c>
      <c r="J94" s="10">
        <f t="shared" si="25"/>
        <v>24.934843740000002</v>
      </c>
      <c r="L94" s="10">
        <f t="shared" si="26"/>
        <v>1535.4000784</v>
      </c>
      <c r="M94" s="10" t="s">
        <v>28</v>
      </c>
      <c r="N94" s="10">
        <f t="shared" si="27"/>
        <v>24.81788856</v>
      </c>
      <c r="P94" s="10">
        <f t="shared" si="28"/>
        <v>71427.624048400001</v>
      </c>
      <c r="Q94" s="10" t="s">
        <v>28</v>
      </c>
      <c r="R94" s="10">
        <f t="shared" si="29"/>
        <v>26.081004479999997</v>
      </c>
    </row>
    <row r="95" spans="3:18">
      <c r="C95">
        <v>8</v>
      </c>
      <c r="D95" s="10">
        <f t="shared" si="22"/>
        <v>7621.5938924999991</v>
      </c>
      <c r="E95" s="10"/>
      <c r="F95" s="10">
        <f t="shared" si="23"/>
        <v>108.21004825199999</v>
      </c>
      <c r="H95" s="10">
        <f t="shared" si="24"/>
        <v>1334.8452722999996</v>
      </c>
      <c r="I95" s="10" t="s">
        <v>28</v>
      </c>
      <c r="J95" s="10">
        <f t="shared" si="25"/>
        <v>24.934843740000002</v>
      </c>
      <c r="L95" s="10">
        <f t="shared" si="26"/>
        <v>1328.5843404</v>
      </c>
      <c r="M95" s="10" t="s">
        <v>28</v>
      </c>
      <c r="N95" s="10">
        <f t="shared" si="27"/>
        <v>24.81788856</v>
      </c>
      <c r="P95" s="10">
        <f t="shared" si="28"/>
        <v>71210.282344399995</v>
      </c>
      <c r="Q95" s="10" t="s">
        <v>28</v>
      </c>
      <c r="R95" s="10">
        <f t="shared" si="29"/>
        <v>26.081004479999997</v>
      </c>
    </row>
    <row r="96" spans="3:18">
      <c r="C96">
        <v>9</v>
      </c>
      <c r="D96" s="10">
        <f t="shared" si="22"/>
        <v>6719.8434903999987</v>
      </c>
      <c r="E96" s="10"/>
      <c r="F96" s="10">
        <f t="shared" si="23"/>
        <v>146.08356516000001</v>
      </c>
      <c r="H96" s="10">
        <f t="shared" si="24"/>
        <v>1127.0549077999995</v>
      </c>
      <c r="I96" s="10" t="s">
        <v>28</v>
      </c>
      <c r="J96" s="10">
        <f t="shared" si="25"/>
        <v>29.921812487999997</v>
      </c>
      <c r="L96" s="10">
        <f t="shared" si="26"/>
        <v>1121.7686024</v>
      </c>
      <c r="M96" s="10" t="s">
        <v>28</v>
      </c>
      <c r="N96" s="10">
        <f t="shared" si="27"/>
        <v>29.781466271999999</v>
      </c>
      <c r="P96" s="10">
        <f t="shared" si="28"/>
        <v>106992.94064039999</v>
      </c>
      <c r="Q96" s="10" t="s">
        <v>28</v>
      </c>
      <c r="R96" s="10">
        <f t="shared" si="29"/>
        <v>31.297205376000001</v>
      </c>
    </row>
    <row r="97" spans="3:18">
      <c r="C97">
        <v>10</v>
      </c>
      <c r="D97" s="10">
        <f t="shared" si="22"/>
        <v>5502.4804473999984</v>
      </c>
      <c r="E97" s="10"/>
      <c r="F97" s="10">
        <f t="shared" si="23"/>
        <v>146.08356516000001</v>
      </c>
      <c r="H97" s="10">
        <f t="shared" si="24"/>
        <v>877.70647039999949</v>
      </c>
      <c r="I97" s="10" t="s">
        <v>28</v>
      </c>
      <c r="J97" s="10">
        <f t="shared" si="25"/>
        <v>29.921812487999997</v>
      </c>
      <c r="L97" s="10">
        <f t="shared" si="26"/>
        <v>873.58971679999991</v>
      </c>
      <c r="M97" s="10" t="s">
        <v>28</v>
      </c>
      <c r="N97" s="10">
        <f t="shared" si="27"/>
        <v>29.781466271999999</v>
      </c>
      <c r="P97" s="10">
        <f t="shared" si="28"/>
        <v>106732.13059559999</v>
      </c>
      <c r="Q97" s="10" t="s">
        <v>28</v>
      </c>
      <c r="R97" s="10">
        <f t="shared" si="29"/>
        <v>31.297205376000001</v>
      </c>
    </row>
    <row r="98" spans="3:18">
      <c r="C98">
        <v>11</v>
      </c>
      <c r="D98" s="10">
        <f t="shared" si="22"/>
        <v>4285.1174043999981</v>
      </c>
      <c r="E98" s="10"/>
      <c r="F98" s="10">
        <f t="shared" si="23"/>
        <v>160.69192164</v>
      </c>
      <c r="H98" s="10">
        <f t="shared" si="24"/>
        <v>628.35803299999952</v>
      </c>
      <c r="I98" s="10" t="s">
        <v>28</v>
      </c>
      <c r="J98" s="10">
        <f t="shared" si="25"/>
        <v>31.417903115999998</v>
      </c>
      <c r="L98" s="10">
        <f t="shared" si="26"/>
        <v>625.41083119999985</v>
      </c>
      <c r="M98" s="10" t="s">
        <v>28</v>
      </c>
      <c r="N98" s="10">
        <f t="shared" si="27"/>
        <v>31.270539587999995</v>
      </c>
      <c r="P98" s="10">
        <f t="shared" si="28"/>
        <v>142471.32055080001</v>
      </c>
      <c r="Q98" s="10" t="s">
        <v>28</v>
      </c>
      <c r="R98" s="10">
        <f t="shared" si="29"/>
        <v>32.862065639999997</v>
      </c>
    </row>
    <row r="99" spans="3:18">
      <c r="C99">
        <v>12</v>
      </c>
      <c r="D99" s="10">
        <f t="shared" si="22"/>
        <v>2946.0180573999978</v>
      </c>
      <c r="E99" s="10"/>
      <c r="F99" s="10">
        <f t="shared" si="23"/>
        <v>160.69192164</v>
      </c>
      <c r="H99" s="10">
        <f t="shared" si="24"/>
        <v>366.54217369999952</v>
      </c>
      <c r="I99" s="10" t="s">
        <v>28</v>
      </c>
      <c r="J99" s="10">
        <f t="shared" si="25"/>
        <v>31.417903115999998</v>
      </c>
      <c r="L99" s="10">
        <f t="shared" si="26"/>
        <v>364.82300129999987</v>
      </c>
      <c r="M99" s="10" t="s">
        <v>28</v>
      </c>
      <c r="N99" s="10">
        <f t="shared" si="27"/>
        <v>31.270539587999995</v>
      </c>
      <c r="P99" s="10">
        <f t="shared" si="28"/>
        <v>142197.4700038</v>
      </c>
      <c r="Q99" s="10" t="s">
        <v>28</v>
      </c>
      <c r="R99" s="10">
        <f t="shared" si="29"/>
        <v>32.862065639999997</v>
      </c>
    </row>
    <row r="100" spans="3:18">
      <c r="C100">
        <v>13</v>
      </c>
      <c r="D100" s="10">
        <f t="shared" si="22"/>
        <v>1606.9187103999977</v>
      </c>
      <c r="E100" s="10"/>
      <c r="F100" s="10">
        <f t="shared" si="23"/>
        <v>96.415152000000006</v>
      </c>
      <c r="H100" s="10">
        <f t="shared" si="24"/>
        <v>104.72631439999952</v>
      </c>
      <c r="I100" s="10" t="s">
        <v>28</v>
      </c>
      <c r="J100" s="10">
        <f t="shared" si="25"/>
        <v>6.2835803999999991</v>
      </c>
      <c r="L100" s="10">
        <f t="shared" si="26"/>
        <v>104.2351713999999</v>
      </c>
      <c r="M100" s="10" t="s">
        <v>28</v>
      </c>
      <c r="N100" s="10">
        <f t="shared" si="27"/>
        <v>6.2541083999999998</v>
      </c>
      <c r="P100" s="10">
        <f t="shared" si="28"/>
        <v>177923.61945679999</v>
      </c>
      <c r="Q100" s="10" t="s">
        <v>28</v>
      </c>
      <c r="R100" s="10">
        <f t="shared" si="29"/>
        <v>6.5724131999999997</v>
      </c>
    </row>
    <row r="101" spans="3:18">
      <c r="C101">
        <v>14</v>
      </c>
      <c r="D101" s="10">
        <f t="shared" si="22"/>
        <v>803.45911039999771</v>
      </c>
      <c r="E101" s="10"/>
      <c r="F101" s="10">
        <f t="shared" si="23"/>
        <v>96.415152000000006</v>
      </c>
      <c r="H101" s="10">
        <f t="shared" si="24"/>
        <v>52.363144399999527</v>
      </c>
      <c r="I101" s="10" t="s">
        <v>28</v>
      </c>
      <c r="J101" s="10">
        <f t="shared" si="25"/>
        <v>6.2835803999999991</v>
      </c>
      <c r="L101" s="10">
        <f t="shared" si="26"/>
        <v>52.117601399999899</v>
      </c>
      <c r="M101" s="10"/>
      <c r="N101" s="10">
        <f t="shared" si="27"/>
        <v>6.2541083999999998</v>
      </c>
      <c r="P101" s="10">
        <f t="shared" si="28"/>
        <v>213868.84934679998</v>
      </c>
      <c r="Q101" s="10"/>
      <c r="R101" s="10">
        <f t="shared" si="29"/>
        <v>6.5724131999999997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F20*0.12</f>
        <v>25.674013079999998</v>
      </c>
    </row>
    <row r="105" spans="3:18">
      <c r="G105">
        <v>2</v>
      </c>
      <c r="H105" s="10">
        <f t="shared" ref="H105:H117" si="30">F38</f>
        <v>16564.992890999998</v>
      </c>
      <c r="I105" s="10" t="s">
        <v>28</v>
      </c>
      <c r="J105" s="10">
        <f t="shared" ref="J105:J117" si="31">F21*0.12</f>
        <v>25.674013079999998</v>
      </c>
    </row>
    <row r="106" spans="3:18">
      <c r="G106">
        <v>3</v>
      </c>
      <c r="H106" s="10">
        <f t="shared" si="30"/>
        <v>52351.042782000004</v>
      </c>
      <c r="I106" s="10" t="s">
        <v>28</v>
      </c>
      <c r="J106" s="10">
        <f t="shared" si="31"/>
        <v>29.525115035999999</v>
      </c>
    </row>
    <row r="107" spans="3:18">
      <c r="G107">
        <v>4</v>
      </c>
      <c r="H107" s="10">
        <f t="shared" si="30"/>
        <v>88105.0001567</v>
      </c>
      <c r="I107" s="10" t="s">
        <v>28</v>
      </c>
      <c r="J107" s="10">
        <f t="shared" si="31"/>
        <v>29.525115035999999</v>
      </c>
    </row>
    <row r="108" spans="3:18">
      <c r="G108">
        <v>5</v>
      </c>
      <c r="H108" s="10">
        <f t="shared" si="30"/>
        <v>87858.957531399996</v>
      </c>
      <c r="I108" s="10" t="s">
        <v>28</v>
      </c>
      <c r="J108" s="10">
        <f t="shared" si="31"/>
        <v>26.572607999999999</v>
      </c>
    </row>
    <row r="109" spans="3:18">
      <c r="G109">
        <v>6</v>
      </c>
      <c r="H109" s="10">
        <f t="shared" si="30"/>
        <v>87637.519131399997</v>
      </c>
      <c r="I109" s="10" t="s">
        <v>28</v>
      </c>
      <c r="J109" s="10">
        <f t="shared" si="31"/>
        <v>26.572607999999999</v>
      </c>
    </row>
    <row r="110" spans="3:18">
      <c r="G110">
        <v>7</v>
      </c>
      <c r="H110" s="10">
        <f t="shared" si="30"/>
        <v>123416.0807314</v>
      </c>
      <c r="I110" s="10" t="s">
        <v>28</v>
      </c>
      <c r="J110" s="10">
        <f t="shared" si="31"/>
        <v>27.901233707999999</v>
      </c>
    </row>
    <row r="111" spans="3:18">
      <c r="G111">
        <v>8</v>
      </c>
      <c r="H111" s="10">
        <f t="shared" si="30"/>
        <v>159183.5704505</v>
      </c>
      <c r="I111" s="10" t="s">
        <v>28</v>
      </c>
      <c r="J111" s="10">
        <f t="shared" si="31"/>
        <v>27.901233707999999</v>
      </c>
    </row>
    <row r="112" spans="3:18">
      <c r="G112">
        <v>9</v>
      </c>
      <c r="H112" s="10">
        <f t="shared" si="30"/>
        <v>158951.06016960001</v>
      </c>
      <c r="I112" s="10" t="s">
        <v>28</v>
      </c>
      <c r="J112" s="10">
        <f t="shared" si="31"/>
        <v>33.481480452</v>
      </c>
    </row>
    <row r="113" spans="7:10">
      <c r="G113">
        <v>10</v>
      </c>
      <c r="H113" s="10">
        <f t="shared" si="30"/>
        <v>194672.04783250001</v>
      </c>
      <c r="I113" s="10" t="s">
        <v>28</v>
      </c>
      <c r="J113" s="10">
        <f t="shared" si="31"/>
        <v>33.481480452</v>
      </c>
    </row>
    <row r="114" spans="7:10">
      <c r="G114">
        <v>11</v>
      </c>
      <c r="H114" s="10">
        <f t="shared" si="30"/>
        <v>194393.03549540002</v>
      </c>
      <c r="I114" s="10" t="s">
        <v>28</v>
      </c>
      <c r="J114" s="10">
        <f t="shared" si="31"/>
        <v>33.481480452</v>
      </c>
    </row>
    <row r="115" spans="7:10">
      <c r="G115">
        <v>12</v>
      </c>
      <c r="H115" s="10">
        <f t="shared" si="30"/>
        <v>230114.02315830003</v>
      </c>
      <c r="I115" s="10" t="s">
        <v>28</v>
      </c>
      <c r="J115" s="10">
        <f t="shared" si="31"/>
        <v>33.481480452</v>
      </c>
    </row>
    <row r="116" spans="7:10">
      <c r="G116">
        <v>13</v>
      </c>
      <c r="H116" s="10">
        <f t="shared" si="30"/>
        <v>229835.01082120003</v>
      </c>
      <c r="I116" s="10" t="s">
        <v>28</v>
      </c>
      <c r="J116" s="10">
        <f t="shared" si="31"/>
        <v>7.3659252000000004</v>
      </c>
    </row>
    <row r="117" spans="7:10">
      <c r="G117">
        <v>14</v>
      </c>
      <c r="H117" s="10">
        <f t="shared" si="30"/>
        <v>229773.62811120003</v>
      </c>
      <c r="I117" s="10" t="s">
        <v>28</v>
      </c>
      <c r="J117" s="10">
        <f t="shared" si="31"/>
        <v>7.3659252000000004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2017-11-30T13:25:41Z</dcterms:modified>
</cp:coreProperties>
</file>