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ropbox\tuc\Teaching_Lectures\Optimization\ΜΠ 335 - Βελτιστοποίηση Περιβαλλοντικών συστημάτων\θεματα\"/>
    </mc:Choice>
  </mc:AlternateContent>
  <bookViews>
    <workbookView xWindow="0" yWindow="0" windowWidth="25125" windowHeight="1423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7" i="1" l="1"/>
  <c r="R37" i="1"/>
  <c r="Q37" i="1"/>
  <c r="P37" i="1"/>
  <c r="O37" i="1"/>
  <c r="U12" i="1"/>
  <c r="T13" i="1"/>
  <c r="T9" i="1"/>
  <c r="T10" i="1"/>
  <c r="T11" i="1"/>
  <c r="T12" i="1"/>
  <c r="S13" i="1"/>
  <c r="S12" i="1"/>
  <c r="R12" i="1"/>
  <c r="Q12" i="1"/>
  <c r="O12" i="1"/>
  <c r="O7" i="1" l="1"/>
  <c r="P12" i="1"/>
  <c r="O33" i="1"/>
  <c r="Q33" i="1" s="1"/>
  <c r="P33" i="1"/>
  <c r="R33" i="1" s="1"/>
  <c r="O34" i="1"/>
  <c r="Q34" i="1" s="1"/>
  <c r="P34" i="1"/>
  <c r="R34" i="1" s="1"/>
  <c r="O35" i="1"/>
  <c r="Q35" i="1" s="1"/>
  <c r="P35" i="1"/>
  <c r="R35" i="1" s="1"/>
  <c r="O36" i="1"/>
  <c r="Q36" i="1" s="1"/>
  <c r="S36" i="1" s="1"/>
  <c r="P36" i="1"/>
  <c r="R36" i="1"/>
  <c r="O32" i="1"/>
  <c r="Q32" i="1" s="1"/>
  <c r="P32" i="1"/>
  <c r="R32" i="1" s="1"/>
  <c r="O8" i="1"/>
  <c r="Q8" i="1"/>
  <c r="P8" i="1"/>
  <c r="R8" i="1"/>
  <c r="S8" i="1"/>
  <c r="O9" i="1"/>
  <c r="Q9" i="1"/>
  <c r="P9" i="1"/>
  <c r="R9" i="1"/>
  <c r="S9" i="1"/>
  <c r="O10" i="1"/>
  <c r="Q10" i="1"/>
  <c r="P10" i="1"/>
  <c r="R10" i="1"/>
  <c r="S10" i="1"/>
  <c r="O11" i="1"/>
  <c r="Q11" i="1"/>
  <c r="P11" i="1"/>
  <c r="R11" i="1"/>
  <c r="S11" i="1"/>
  <c r="Q7" i="1"/>
  <c r="P7" i="1"/>
  <c r="R7" i="1"/>
  <c r="S7" i="1"/>
  <c r="Y11" i="1"/>
  <c r="T7" i="1"/>
  <c r="U7" i="1" s="1"/>
  <c r="T8" i="1"/>
  <c r="S34" i="1" l="1"/>
  <c r="S35" i="1"/>
  <c r="S33" i="1"/>
  <c r="S32" i="1"/>
  <c r="U8" i="1"/>
  <c r="U9" i="1" s="1"/>
  <c r="U10" i="1" s="1"/>
  <c r="U11" i="1" s="1"/>
  <c r="S38" i="1" l="1"/>
  <c r="T37" i="1" s="1"/>
  <c r="T36" i="1" l="1"/>
  <c r="T35" i="1"/>
  <c r="T33" i="1"/>
  <c r="T34" i="1"/>
  <c r="T32" i="1"/>
  <c r="U32" i="1" s="1"/>
  <c r="U33" i="1" l="1"/>
  <c r="U34" i="1" s="1"/>
  <c r="U35" i="1" s="1"/>
  <c r="U36" i="1" s="1"/>
  <c r="U37" i="1" s="1"/>
</calcChain>
</file>

<file path=xl/sharedStrings.xml><?xml version="1.0" encoding="utf-8"?>
<sst xmlns="http://schemas.openxmlformats.org/spreadsheetml/2006/main" count="22" uniqueCount="13">
  <si>
    <t>Χρωμοσώματα</t>
  </si>
  <si>
    <t>χ'1</t>
  </si>
  <si>
    <t>χ'2</t>
  </si>
  <si>
    <t>χ1</t>
  </si>
  <si>
    <t>χ2</t>
  </si>
  <si>
    <t>x1</t>
  </si>
  <si>
    <t>x2</t>
  </si>
  <si>
    <t>f(x1,x2)</t>
  </si>
  <si>
    <t>Σf</t>
  </si>
  <si>
    <t>q1</t>
  </si>
  <si>
    <t>r</t>
  </si>
  <si>
    <t>p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</si>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</sst>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2" fontId="0" fillId="0" borderId="0" xfId="0" applyNumberFormat="1"/>
    <xf numFmtId="164" fontId="0" fillId="0" borderId="0" xfId="0" applyNumberFormat="1"/>
    <xf numFmtId="164" fontId="2" fillId="0" borderId="0" xfId="0" applyNumberFormat="1" applyFont="1"/>
    <xf numFmtId="0" fontId="1" fillId="3" borderId="0" xfId="0" applyFont="1" applyFill="1"/>
    <xf numFmtId="164" fontId="2" fillId="4" borderId="0" xfId="0" applyNumberFormat="1" applyFont="1" applyFill="1"/>
    <xf numFmtId="164" fontId="0" fillId="5" borderId="0" xfId="0" applyNumberFormat="1" applyFill="1"/>
    <xf numFmtId="0" fontId="1" fillId="2" borderId="0" xfId="0" applyFont="1" applyFill="1"/>
    <xf numFmtId="0" fontId="0" fillId="6" borderId="0" xfId="0" applyFill="1"/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center" textRotation="6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38"/>
  <sheetViews>
    <sheetView tabSelected="1" topLeftCell="A2" zoomScaleNormal="100" workbookViewId="0">
      <selection activeCell="M34" sqref="M34"/>
    </sheetView>
  </sheetViews>
  <sheetFormatPr defaultRowHeight="15" x14ac:dyDescent="0.25"/>
  <cols>
    <col min="4" max="5" width="2" bestFit="1" customWidth="1"/>
    <col min="6" max="6" width="3.5703125" bestFit="1" customWidth="1"/>
    <col min="7" max="7" width="2" bestFit="1" customWidth="1"/>
    <col min="8" max="8" width="2.7109375" bestFit="1" customWidth="1"/>
    <col min="9" max="12" width="2" bestFit="1" customWidth="1"/>
    <col min="13" max="13" width="3" bestFit="1" customWidth="1"/>
    <col min="14" max="14" width="8.140625" customWidth="1"/>
    <col min="15" max="15" width="3.5703125" bestFit="1" customWidth="1"/>
    <col min="16" max="16" width="3.28515625" bestFit="1" customWidth="1"/>
    <col min="17" max="17" width="9.7109375" customWidth="1"/>
    <col min="18" max="18" width="7.42578125" customWidth="1"/>
    <col min="19" max="20" width="10.28515625" bestFit="1" customWidth="1"/>
    <col min="28" max="28" width="3" bestFit="1" customWidth="1"/>
    <col min="29" max="29" width="3.7109375" bestFit="1" customWidth="1"/>
    <col min="30" max="30" width="3" bestFit="1" customWidth="1"/>
  </cols>
  <sheetData>
    <row r="2" spans="2:30" x14ac:dyDescent="0.25">
      <c r="AB2" t="s">
        <v>5</v>
      </c>
      <c r="AC2">
        <v>0</v>
      </c>
      <c r="AD2">
        <v>10</v>
      </c>
    </row>
    <row r="3" spans="2:30" x14ac:dyDescent="0.25">
      <c r="AB3" t="s">
        <v>6</v>
      </c>
      <c r="AC3">
        <v>0</v>
      </c>
      <c r="AD3">
        <v>20</v>
      </c>
    </row>
    <row r="6" spans="2:30" x14ac:dyDescent="0.25">
      <c r="D6" s="1">
        <v>1</v>
      </c>
      <c r="E6" s="1">
        <v>2</v>
      </c>
      <c r="F6" s="1">
        <v>3</v>
      </c>
      <c r="G6" s="1">
        <v>4</v>
      </c>
      <c r="H6" s="1">
        <v>5</v>
      </c>
      <c r="I6" s="1">
        <v>6</v>
      </c>
      <c r="J6" s="1">
        <v>7</v>
      </c>
      <c r="K6" s="1">
        <v>8</v>
      </c>
      <c r="L6" s="1">
        <v>9</v>
      </c>
      <c r="M6" s="1">
        <v>10</v>
      </c>
      <c r="O6" s="1" t="s">
        <v>1</v>
      </c>
      <c r="P6" s="1" t="s">
        <v>2</v>
      </c>
      <c r="Q6" s="1" t="s">
        <v>3</v>
      </c>
      <c r="R6" s="1" t="s">
        <v>4</v>
      </c>
      <c r="S6" s="1" t="s">
        <v>7</v>
      </c>
      <c r="T6" s="1" t="s">
        <v>11</v>
      </c>
      <c r="U6" s="1" t="s">
        <v>12</v>
      </c>
      <c r="V6" s="1" t="s">
        <v>10</v>
      </c>
    </row>
    <row r="7" spans="2:30" x14ac:dyDescent="0.25">
      <c r="B7" s="14" t="s">
        <v>0</v>
      </c>
      <c r="C7">
        <v>1</v>
      </c>
      <c r="D7" s="12">
        <v>1</v>
      </c>
      <c r="E7" s="12">
        <v>0</v>
      </c>
      <c r="F7" s="12">
        <v>1</v>
      </c>
      <c r="G7" s="12">
        <v>0</v>
      </c>
      <c r="H7" s="12">
        <v>0</v>
      </c>
      <c r="I7" s="12">
        <v>1</v>
      </c>
      <c r="J7" s="12">
        <v>0</v>
      </c>
      <c r="K7" s="12">
        <v>1</v>
      </c>
      <c r="L7" s="12">
        <v>1</v>
      </c>
      <c r="M7" s="12">
        <v>0</v>
      </c>
      <c r="O7">
        <f>D7*2^($H$6-1)+E7*2^($H$6-2)+F7*2^($H$6-3)+G7*2^($H$6-4)+H7*2^($H$6-5)</f>
        <v>20</v>
      </c>
      <c r="P7">
        <f>I7*2^($H$6-1)+J7*2^($H$6-2)+K7*2^($H$6-3)+L7*2^($H$6-4)+M7*2^($H$6-5)</f>
        <v>22</v>
      </c>
      <c r="Q7" s="5">
        <f>$AC$2+O7*($AD$2-$AC$2)/(2^$H$6-1)</f>
        <v>6.4516129032258061</v>
      </c>
      <c r="R7" s="5">
        <f>$AC$3+P7*($AD$3-$AC$3)/(2^$H$6-1)</f>
        <v>14.193548387096774</v>
      </c>
      <c r="S7" s="8">
        <f>5*Q7^3-2*Q7*R7+5*R7^2</f>
        <v>2166.8289080594805</v>
      </c>
      <c r="T7" s="4">
        <f>S7/$S$13</f>
        <v>0.23974602193635983</v>
      </c>
      <c r="U7" s="4">
        <f>T7</f>
        <v>0.23974602193635983</v>
      </c>
      <c r="V7">
        <v>0.4</v>
      </c>
      <c r="W7">
        <v>2</v>
      </c>
    </row>
    <row r="8" spans="2:30" x14ac:dyDescent="0.25">
      <c r="B8" s="14"/>
      <c r="C8">
        <v>2</v>
      </c>
      <c r="D8" s="12">
        <v>1</v>
      </c>
      <c r="E8" s="12">
        <v>1</v>
      </c>
      <c r="F8" s="12">
        <v>0</v>
      </c>
      <c r="G8" s="12">
        <v>1</v>
      </c>
      <c r="H8" s="12">
        <v>0</v>
      </c>
      <c r="I8" s="12">
        <v>0</v>
      </c>
      <c r="J8" s="12">
        <v>1</v>
      </c>
      <c r="K8" s="12">
        <v>0</v>
      </c>
      <c r="L8" s="12">
        <v>1</v>
      </c>
      <c r="M8" s="12">
        <v>1</v>
      </c>
      <c r="O8">
        <f t="shared" ref="O8:O10" si="0">D8*2^($H$6-1)+E8*2^($H$6-2)+F8*2^($H$6-3)+G8*2^($H$6-4)+H8*2^($H$6-5)</f>
        <v>26</v>
      </c>
      <c r="P8">
        <f t="shared" ref="P8:P10" si="1">I8*2^($H$6-1)+J8*2^($H$6-2)+K8*2^($H$6-3)+L8*2^($H$6-4)+M8*2^($H$6-5)</f>
        <v>11</v>
      </c>
      <c r="Q8" s="5">
        <f>$AC$2+O8*($AD$2-$AC$2)/(2^$H$6-1)</f>
        <v>8.387096774193548</v>
      </c>
      <c r="R8" s="5">
        <f>$AC$3+P8*($AD$3-$AC$3)/(2^$H$6-1)</f>
        <v>7.096774193548387</v>
      </c>
      <c r="S8" s="8">
        <f t="shared" ref="S8:S12" si="2">5*Q8^3-2*Q8*R8+5*R8^2</f>
        <v>3082.6625490920078</v>
      </c>
      <c r="T8" s="4">
        <f>S8/$S$13</f>
        <v>0.34107726750741685</v>
      </c>
      <c r="U8" s="4">
        <f>U7+T8</f>
        <v>0.5808232894437767</v>
      </c>
      <c r="V8">
        <v>0.5</v>
      </c>
      <c r="W8">
        <v>2</v>
      </c>
    </row>
    <row r="9" spans="2:30" x14ac:dyDescent="0.25">
      <c r="B9" s="14"/>
      <c r="C9">
        <v>3</v>
      </c>
      <c r="D9" s="12">
        <v>0</v>
      </c>
      <c r="E9" s="12">
        <v>0</v>
      </c>
      <c r="F9" s="12">
        <v>1</v>
      </c>
      <c r="G9" s="12">
        <v>1</v>
      </c>
      <c r="H9" s="12">
        <v>1</v>
      </c>
      <c r="I9" s="12">
        <v>0</v>
      </c>
      <c r="J9" s="12">
        <v>0</v>
      </c>
      <c r="K9" s="12">
        <v>1</v>
      </c>
      <c r="L9" s="12">
        <v>0</v>
      </c>
      <c r="M9" s="12">
        <v>0</v>
      </c>
      <c r="O9">
        <f t="shared" si="0"/>
        <v>7</v>
      </c>
      <c r="P9">
        <f t="shared" si="1"/>
        <v>4</v>
      </c>
      <c r="Q9" s="5">
        <f>$AC$2+O9*($AD$2-$AC$2)/(2^$H$6-1)</f>
        <v>2.2580645161290325</v>
      </c>
      <c r="R9" s="5">
        <f>$AC$3+P9*($AD$3-$AC$3)/(2^$H$6-1)</f>
        <v>2.5806451612903225</v>
      </c>
      <c r="S9" s="8">
        <f t="shared" si="2"/>
        <v>79.211842502769315</v>
      </c>
      <c r="T9" s="4">
        <f t="shared" ref="T9:T12" si="3">S9/$S$13</f>
        <v>8.7642933226766365E-3</v>
      </c>
      <c r="U9" s="4">
        <f t="shared" ref="U9" si="4">U8+T9</f>
        <v>0.58958758276645329</v>
      </c>
      <c r="V9">
        <v>0.2</v>
      </c>
      <c r="W9">
        <v>1</v>
      </c>
    </row>
    <row r="10" spans="2:30" x14ac:dyDescent="0.25">
      <c r="B10" s="14"/>
      <c r="C10">
        <v>4</v>
      </c>
      <c r="D10" s="12">
        <v>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1</v>
      </c>
      <c r="O10">
        <f t="shared" si="0"/>
        <v>16</v>
      </c>
      <c r="P10">
        <f t="shared" si="1"/>
        <v>9</v>
      </c>
      <c r="Q10" s="5">
        <f>$AC$2+O10*($AD$2-$AC$2)/(2^$H$6-1)</f>
        <v>5.161290322580645</v>
      </c>
      <c r="R10" s="5">
        <f>$AC$3+P10*($AD$3-$AC$3)/(2^$H$6-1)</f>
        <v>5.806451612903226</v>
      </c>
      <c r="S10" s="8">
        <f t="shared" si="2"/>
        <v>796.09277969856657</v>
      </c>
      <c r="T10" s="4">
        <f t="shared" si="3"/>
        <v>8.8082670632226495E-2</v>
      </c>
      <c r="U10" s="4">
        <f>U9+T10</f>
        <v>0.67767025339867981</v>
      </c>
      <c r="V10">
        <v>0.8</v>
      </c>
      <c r="W10">
        <v>5</v>
      </c>
    </row>
    <row r="11" spans="2:30" x14ac:dyDescent="0.25">
      <c r="B11" s="14"/>
      <c r="C11">
        <v>5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1</v>
      </c>
      <c r="K11" s="12">
        <v>0</v>
      </c>
      <c r="L11" s="12">
        <v>0</v>
      </c>
      <c r="M11" s="12">
        <v>1</v>
      </c>
      <c r="O11">
        <f t="shared" ref="O11" si="5">D11*2^($H$6-1)+E11*2^($H$6-2)+F11*2^($H$6-3)+G11*2^($H$6-4)+H11*2^($H$6-5)</f>
        <v>16</v>
      </c>
      <c r="P11">
        <f t="shared" ref="P11" si="6">I11*2^($H$6-1)+J11*2^($H$6-2)+K11*2^($H$6-3)+L11*2^($H$6-4)+M11*2^($H$6-5)</f>
        <v>25</v>
      </c>
      <c r="Q11" s="5">
        <f>$AC$2+O11*($AD$2-$AC$2)/(2^$H$6-1)</f>
        <v>5.161290322580645</v>
      </c>
      <c r="R11" s="5">
        <f>$AC$3+P11*($AD$3-$AC$3)/(2^$H$6-1)</f>
        <v>16.129032258064516</v>
      </c>
      <c r="S11" s="8">
        <f t="shared" si="2"/>
        <v>1821.6911147662045</v>
      </c>
      <c r="T11" s="4">
        <f t="shared" si="3"/>
        <v>0.20155869083043518</v>
      </c>
      <c r="U11" s="4">
        <f>U10+T11</f>
        <v>0.87922894422911502</v>
      </c>
      <c r="Y11">
        <f>80*5/100</f>
        <v>4</v>
      </c>
    </row>
    <row r="12" spans="2:30" x14ac:dyDescent="0.25">
      <c r="C12">
        <v>6</v>
      </c>
      <c r="D12" s="12">
        <v>0</v>
      </c>
      <c r="E12" s="12">
        <v>0</v>
      </c>
      <c r="F12" s="12">
        <v>0</v>
      </c>
      <c r="G12" s="12">
        <v>0</v>
      </c>
      <c r="H12" s="12">
        <v>1</v>
      </c>
      <c r="I12" s="12">
        <v>1</v>
      </c>
      <c r="J12" s="12">
        <v>0</v>
      </c>
      <c r="K12" s="12">
        <v>1</v>
      </c>
      <c r="L12" s="12">
        <v>1</v>
      </c>
      <c r="M12" s="12">
        <v>1</v>
      </c>
      <c r="O12">
        <f>D12*2^($H$6-1)+E12*2^($H$6-2)+F12*2^($H$6-3)+G12*2^($H$6-4)+H12*2^($H$6-5)</f>
        <v>1</v>
      </c>
      <c r="P12">
        <f t="shared" ref="P12" si="7">I12*2^($H$6-1)+J12*2^($H$6-2)+K12*2^($H$6-3)+L12*2^($H$6-4)+M12*2^($H$6-5)</f>
        <v>23</v>
      </c>
      <c r="Q12" s="5">
        <f>$AC$2+O12*($AD$2-$AC$2)/(2^$H$6-1)</f>
        <v>0.32258064516129031</v>
      </c>
      <c r="R12" s="5">
        <f>$AC$3+P12*($AD$3-$AC$3)/(2^$H$6-1)</f>
        <v>14.838709677419354</v>
      </c>
      <c r="S12" s="8">
        <f t="shared" si="2"/>
        <v>1091.530999295089</v>
      </c>
      <c r="T12" s="4">
        <f t="shared" si="3"/>
        <v>0.12077105577088491</v>
      </c>
      <c r="U12" s="4">
        <f>U11+T12</f>
        <v>0.99999999999999989</v>
      </c>
    </row>
    <row r="13" spans="2:30" x14ac:dyDescent="0.25">
      <c r="D13" s="13"/>
      <c r="E13" s="13"/>
      <c r="F13" s="13"/>
      <c r="G13" s="13"/>
      <c r="H13" s="13"/>
      <c r="I13" s="13"/>
      <c r="J13" s="13"/>
      <c r="K13" s="13"/>
      <c r="L13" s="13"/>
      <c r="M13" s="13"/>
      <c r="S13" s="6">
        <f>SUM(S7:S12)</f>
        <v>9038.0181934141183</v>
      </c>
      <c r="T13" s="6">
        <f>SUM(T7:T12)</f>
        <v>0.99999999999999989</v>
      </c>
    </row>
    <row r="15" spans="2:30" x14ac:dyDescent="0.25">
      <c r="D15" s="1">
        <v>1</v>
      </c>
      <c r="E15" s="1">
        <v>2</v>
      </c>
      <c r="F15" s="1">
        <v>3</v>
      </c>
      <c r="G15" s="1">
        <v>4</v>
      </c>
      <c r="H15" s="1">
        <v>5</v>
      </c>
      <c r="I15" s="1">
        <v>6</v>
      </c>
      <c r="J15" s="1">
        <v>7</v>
      </c>
      <c r="K15" s="1">
        <v>8</v>
      </c>
      <c r="L15" s="1">
        <v>9</v>
      </c>
      <c r="M15" s="1">
        <v>10</v>
      </c>
      <c r="O15" s="1"/>
    </row>
    <row r="16" spans="2:30" x14ac:dyDescent="0.25">
      <c r="B16" s="14" t="s">
        <v>0</v>
      </c>
      <c r="C16">
        <v>2</v>
      </c>
      <c r="D16" s="12">
        <v>1</v>
      </c>
      <c r="E16" s="12">
        <v>1</v>
      </c>
      <c r="F16" s="12">
        <v>0</v>
      </c>
      <c r="G16" s="12">
        <v>1</v>
      </c>
      <c r="H16" s="12">
        <v>0</v>
      </c>
      <c r="I16" s="12">
        <v>0</v>
      </c>
      <c r="J16" s="12">
        <v>1</v>
      </c>
      <c r="K16" s="12">
        <v>0</v>
      </c>
      <c r="L16" s="12">
        <v>1</v>
      </c>
      <c r="M16" s="12">
        <v>1</v>
      </c>
      <c r="O16" s="9"/>
    </row>
    <row r="17" spans="2:22" x14ac:dyDescent="0.25">
      <c r="B17" s="14"/>
      <c r="C17">
        <v>1</v>
      </c>
      <c r="D17" s="12">
        <v>1</v>
      </c>
      <c r="E17" s="12">
        <v>0</v>
      </c>
      <c r="F17" s="12">
        <v>1</v>
      </c>
      <c r="G17" s="12">
        <v>0</v>
      </c>
      <c r="H17" s="12">
        <v>0</v>
      </c>
      <c r="I17" s="12">
        <v>1</v>
      </c>
      <c r="J17" s="12">
        <v>0</v>
      </c>
      <c r="K17" s="12">
        <v>1</v>
      </c>
      <c r="L17" s="12">
        <v>1</v>
      </c>
      <c r="M17" s="12">
        <v>0</v>
      </c>
      <c r="O17" s="9"/>
      <c r="P17" s="1"/>
    </row>
    <row r="18" spans="2:22" x14ac:dyDescent="0.25">
      <c r="B18" s="14"/>
      <c r="C18">
        <v>2</v>
      </c>
      <c r="D18" s="12">
        <v>1</v>
      </c>
      <c r="E18" s="12">
        <v>1</v>
      </c>
      <c r="F18" s="12">
        <v>0</v>
      </c>
      <c r="G18" s="12">
        <v>1</v>
      </c>
      <c r="H18" s="12">
        <v>0</v>
      </c>
      <c r="I18" s="12">
        <v>0</v>
      </c>
      <c r="J18" s="12">
        <v>1</v>
      </c>
      <c r="K18" s="12">
        <v>0</v>
      </c>
      <c r="L18" s="12">
        <v>1</v>
      </c>
      <c r="M18" s="12">
        <v>1</v>
      </c>
      <c r="O18" s="9"/>
    </row>
    <row r="19" spans="2:22" x14ac:dyDescent="0.25">
      <c r="B19" s="14"/>
      <c r="C19">
        <v>5</v>
      </c>
      <c r="D19" s="12">
        <v>1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1</v>
      </c>
      <c r="K19" s="12">
        <v>0</v>
      </c>
      <c r="L19" s="12">
        <v>0</v>
      </c>
      <c r="M19" s="12">
        <v>1</v>
      </c>
      <c r="O19" s="9"/>
      <c r="P19" s="1"/>
    </row>
    <row r="20" spans="2:22" x14ac:dyDescent="0.25"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2" spans="2:22" x14ac:dyDescent="0.25">
      <c r="D22" s="1">
        <v>1</v>
      </c>
      <c r="E22" s="1">
        <v>2</v>
      </c>
      <c r="F22" s="1">
        <v>3</v>
      </c>
      <c r="G22" s="1">
        <v>4</v>
      </c>
      <c r="H22" s="1">
        <v>5</v>
      </c>
      <c r="I22" s="1">
        <v>6</v>
      </c>
      <c r="J22" s="1">
        <v>7</v>
      </c>
      <c r="K22" s="1">
        <v>8</v>
      </c>
      <c r="L22" s="1">
        <v>9</v>
      </c>
      <c r="M22" s="1">
        <v>10</v>
      </c>
    </row>
    <row r="23" spans="2:22" x14ac:dyDescent="0.25">
      <c r="B23" s="14" t="s">
        <v>0</v>
      </c>
      <c r="C23">
        <v>1</v>
      </c>
      <c r="D23" s="2"/>
      <c r="E23" s="2"/>
      <c r="F23" s="2"/>
      <c r="G23" s="2"/>
      <c r="H23" s="2"/>
      <c r="I23" s="3"/>
      <c r="J23" s="3"/>
      <c r="K23" s="3"/>
      <c r="L23" s="3"/>
      <c r="M23" s="3"/>
      <c r="O23" s="2"/>
      <c r="P23" s="2"/>
      <c r="Q23" s="2"/>
      <c r="R23" s="3"/>
      <c r="S23" s="3"/>
      <c r="T23" s="3"/>
      <c r="U23" s="3"/>
      <c r="V23" s="3"/>
    </row>
    <row r="24" spans="2:22" x14ac:dyDescent="0.25">
      <c r="B24" s="14"/>
      <c r="C24">
        <v>2</v>
      </c>
      <c r="D24" s="2"/>
      <c r="E24" s="2"/>
      <c r="F24" s="2"/>
      <c r="G24" s="2"/>
      <c r="H24" s="2"/>
      <c r="I24" s="3"/>
      <c r="J24" s="3"/>
      <c r="K24" s="3"/>
      <c r="L24" s="3"/>
      <c r="M24" s="3"/>
      <c r="O24" s="10"/>
      <c r="P24" s="10"/>
      <c r="Q24" s="7"/>
      <c r="R24" s="7"/>
      <c r="S24" s="7"/>
      <c r="T24" s="7"/>
      <c r="U24" s="7"/>
    </row>
    <row r="25" spans="2:22" x14ac:dyDescent="0.25">
      <c r="B25" s="14"/>
      <c r="C25">
        <v>3</v>
      </c>
      <c r="D25" s="2"/>
      <c r="E25" s="2"/>
      <c r="F25" s="2"/>
      <c r="G25" s="2"/>
      <c r="H25" s="2"/>
      <c r="I25" s="3"/>
      <c r="J25" s="3"/>
      <c r="K25" s="3"/>
      <c r="L25" s="3"/>
      <c r="M25" s="3"/>
    </row>
    <row r="26" spans="2:22" x14ac:dyDescent="0.25">
      <c r="B26" s="14"/>
      <c r="C26">
        <v>4</v>
      </c>
      <c r="D26" s="2"/>
      <c r="E26" s="2"/>
      <c r="F26" s="2"/>
      <c r="G26" s="2"/>
      <c r="H26" s="2"/>
      <c r="I26" s="3"/>
      <c r="J26" s="3"/>
      <c r="K26" s="3"/>
      <c r="L26" s="3"/>
      <c r="M26" s="3"/>
    </row>
    <row r="27" spans="2:22" x14ac:dyDescent="0.25">
      <c r="B27" s="14"/>
      <c r="C27" s="11">
        <v>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31" spans="2:22" x14ac:dyDescent="0.25">
      <c r="D31" s="1">
        <v>1</v>
      </c>
      <c r="E31" s="1">
        <v>2</v>
      </c>
      <c r="F31" s="1">
        <v>3</v>
      </c>
      <c r="G31" s="1">
        <v>4</v>
      </c>
      <c r="H31" s="1">
        <v>5</v>
      </c>
      <c r="I31" s="1">
        <v>6</v>
      </c>
      <c r="J31" s="1">
        <v>7</v>
      </c>
      <c r="K31" s="1">
        <v>8</v>
      </c>
      <c r="L31" s="1">
        <v>9</v>
      </c>
      <c r="M31" s="1">
        <v>10</v>
      </c>
      <c r="O31" s="1" t="s">
        <v>1</v>
      </c>
      <c r="P31" s="1" t="s">
        <v>2</v>
      </c>
      <c r="Q31" s="1" t="s">
        <v>3</v>
      </c>
      <c r="R31" s="1" t="s">
        <v>4</v>
      </c>
      <c r="S31" s="1" t="s">
        <v>7</v>
      </c>
      <c r="T31" s="1" t="s">
        <v>11</v>
      </c>
      <c r="U31" s="1" t="s">
        <v>9</v>
      </c>
      <c r="V31" s="1"/>
    </row>
    <row r="32" spans="2:22" x14ac:dyDescent="0.25">
      <c r="B32" s="14" t="s">
        <v>0</v>
      </c>
      <c r="C32">
        <v>2</v>
      </c>
      <c r="D32" s="12">
        <v>1</v>
      </c>
      <c r="E32" s="12">
        <v>1</v>
      </c>
      <c r="F32" s="12">
        <v>0</v>
      </c>
      <c r="G32" s="12">
        <v>1</v>
      </c>
      <c r="H32" s="12">
        <v>0</v>
      </c>
      <c r="I32" s="12">
        <v>1</v>
      </c>
      <c r="J32" s="12">
        <v>0</v>
      </c>
      <c r="K32" s="12">
        <v>1</v>
      </c>
      <c r="L32" s="12">
        <v>1</v>
      </c>
      <c r="M32" s="12">
        <v>0</v>
      </c>
      <c r="O32">
        <f>D32*2^($H$6-1)+E32*2^($H$6-2)+F32*2^($H$6-3)+G32*2^($H$6-4)+H32*2^($H$6-5)</f>
        <v>26</v>
      </c>
      <c r="P32">
        <f>I32*2^($H$6-1)+J32*2^($H$6-2)+K32*2^($H$6-3)+L32*2^($H$6-4)+M32*2^($H$6-5)</f>
        <v>22</v>
      </c>
      <c r="Q32" s="5">
        <f>$AC$2+O32*($AD$2-$AC$2)/(2^$H$6-1)</f>
        <v>8.387096774193548</v>
      </c>
      <c r="R32" s="5">
        <f>$AC$3+P32*($AD$3-$AC$3)/(2^$H$6-1)</f>
        <v>14.193548387096774</v>
      </c>
      <c r="S32" s="8">
        <f>5*Q32^3-2*Q32*R32+5*R32^2</f>
        <v>3719.0829445134441</v>
      </c>
      <c r="T32" s="4">
        <f>S32/$S$38</f>
        <v>0.30595843976527443</v>
      </c>
      <c r="U32" s="4">
        <f>T32</f>
        <v>0.30595843976527443</v>
      </c>
    </row>
    <row r="33" spans="2:21" x14ac:dyDescent="0.25">
      <c r="B33" s="14"/>
      <c r="C33">
        <v>1</v>
      </c>
      <c r="D33" s="12">
        <v>1</v>
      </c>
      <c r="E33" s="12">
        <v>0</v>
      </c>
      <c r="F33" s="12">
        <v>1</v>
      </c>
      <c r="G33" s="12">
        <v>0</v>
      </c>
      <c r="H33" s="12">
        <v>0</v>
      </c>
      <c r="I33" s="12">
        <v>0</v>
      </c>
      <c r="J33" s="12">
        <v>1</v>
      </c>
      <c r="K33" s="12">
        <v>0</v>
      </c>
      <c r="L33" s="12">
        <v>1</v>
      </c>
      <c r="M33" s="12">
        <v>1</v>
      </c>
      <c r="O33">
        <f>D33*2^($H$6-1)+E33*2^($H$6-2)+F33*2^($H$6-3)+G33*2^($H$6-4)+H33*2^($H$6-5)</f>
        <v>20</v>
      </c>
      <c r="P33">
        <f>I33*2^($H$6-1)+J33*2^($H$6-2)+K33*2^($H$6-3)+L33*2^($H$6-4)+M33*2^($H$6-5)</f>
        <v>11</v>
      </c>
      <c r="Q33" s="5">
        <f>$AC$2+O33*($AD$2-$AC$2)/(2^$H$6-1)</f>
        <v>6.4516129032258061</v>
      </c>
      <c r="R33" s="5">
        <f>$AC$3+P33*($AD$3-$AC$3)/(2^$H$6-1)</f>
        <v>7.096774193548387</v>
      </c>
      <c r="S33" s="8">
        <f t="shared" ref="S33:S37" si="8">5*Q33^3-2*Q33*R33+5*R33^2</f>
        <v>1502.9371286630187</v>
      </c>
      <c r="T33" s="4">
        <f>S33/$S$38</f>
        <v>0.12364238867794267</v>
      </c>
      <c r="U33" s="4">
        <f>U32+T33</f>
        <v>0.42960082844321712</v>
      </c>
    </row>
    <row r="34" spans="2:21" x14ac:dyDescent="0.25">
      <c r="B34" s="14"/>
      <c r="C34">
        <v>2</v>
      </c>
      <c r="D34" s="12">
        <v>1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O34">
        <f t="shared" ref="O34:O35" si="9">D34*2^($H$6-1)+E34*2^($H$6-2)+F34*2^($H$6-3)+G34*2^($H$6-4)+H34*2^($H$6-5)</f>
        <v>26</v>
      </c>
      <c r="P34">
        <f t="shared" ref="P34:P35" si="10">I34*2^($H$6-1)+J34*2^($H$6-2)+K34*2^($H$6-3)+L34*2^($H$6-4)+M34*2^($H$6-5)</f>
        <v>9</v>
      </c>
      <c r="Q34" s="5">
        <f>$AC$2+O34*($AD$2-$AC$2)/(2^$H$6-1)</f>
        <v>8.387096774193548</v>
      </c>
      <c r="R34" s="5">
        <f>$AC$3+P34*($AD$3-$AC$3)/(2^$H$6-1)</f>
        <v>5.806451612903226</v>
      </c>
      <c r="S34" s="8">
        <f t="shared" si="8"/>
        <v>3021.0600516934646</v>
      </c>
      <c r="T34" s="4">
        <f>S34/$S$38</f>
        <v>0.2485340697273041</v>
      </c>
      <c r="U34" s="4">
        <f t="shared" ref="U34:U35" si="11">U33+T34</f>
        <v>0.67813489817052119</v>
      </c>
    </row>
    <row r="35" spans="2:21" x14ac:dyDescent="0.25">
      <c r="B35" s="14"/>
      <c r="C35">
        <v>5</v>
      </c>
      <c r="D35" s="12">
        <v>1</v>
      </c>
      <c r="E35" s="12">
        <v>0</v>
      </c>
      <c r="F35" s="12">
        <v>0</v>
      </c>
      <c r="G35" s="12">
        <v>0</v>
      </c>
      <c r="H35" s="12">
        <v>0</v>
      </c>
      <c r="I35" s="12">
        <v>1</v>
      </c>
      <c r="J35" s="12">
        <v>1</v>
      </c>
      <c r="K35" s="12">
        <v>0</v>
      </c>
      <c r="L35" s="12">
        <v>1</v>
      </c>
      <c r="M35" s="12">
        <v>1</v>
      </c>
      <c r="O35">
        <f t="shared" si="9"/>
        <v>16</v>
      </c>
      <c r="P35">
        <f t="shared" si="10"/>
        <v>27</v>
      </c>
      <c r="Q35" s="5">
        <f>$AC$2+O35*($AD$2-$AC$2)/(2^$H$6-1)</f>
        <v>5.161290322580645</v>
      </c>
      <c r="R35" s="5">
        <f>$AC$3+P35*($AD$3-$AC$3)/(2^$H$6-1)</f>
        <v>17.419354838709676</v>
      </c>
      <c r="S35" s="8">
        <f t="shared" si="8"/>
        <v>2024.8128629451844</v>
      </c>
      <c r="T35" s="4">
        <f>S35/$S$38</f>
        <v>0.16657562996202965</v>
      </c>
      <c r="U35" s="4">
        <f t="shared" si="11"/>
        <v>0.84471052813255088</v>
      </c>
    </row>
    <row r="36" spans="2:21" x14ac:dyDescent="0.25">
      <c r="B36" s="14"/>
      <c r="C36" s="11">
        <v>6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1</v>
      </c>
      <c r="J36" s="12">
        <v>0</v>
      </c>
      <c r="K36" s="12">
        <v>1</v>
      </c>
      <c r="L36" s="12">
        <v>1</v>
      </c>
      <c r="M36" s="12">
        <v>1</v>
      </c>
      <c r="O36">
        <f t="shared" ref="O36:O37" si="12">D36*2^($H$6-1)+E36*2^($H$6-2)+F36*2^($H$6-3)+G36*2^($H$6-4)+H36*2^($H$6-5)</f>
        <v>1</v>
      </c>
      <c r="P36">
        <f t="shared" ref="P36:P37" si="13">I36*2^($H$6-1)+J36*2^($H$6-2)+K36*2^($H$6-3)+L36*2^($H$6-4)+M36*2^($H$6-5)</f>
        <v>23</v>
      </c>
      <c r="Q36" s="5">
        <f>$AC$2+O36*($AD$2-$AC$2)/(2^$H$6-1)</f>
        <v>0.32258064516129031</v>
      </c>
      <c r="R36" s="5">
        <f>$AC$3+P36*($AD$3-$AC$3)/(2^$H$6-1)</f>
        <v>14.838709677419354</v>
      </c>
      <c r="S36" s="8">
        <f t="shared" si="8"/>
        <v>1091.530999295089</v>
      </c>
      <c r="T36" s="4">
        <f>S36/$S$38</f>
        <v>8.9797169485674816E-2</v>
      </c>
      <c r="U36" s="4">
        <f t="shared" ref="U36:U37" si="14">U35+T36</f>
        <v>0.93450769761822572</v>
      </c>
    </row>
    <row r="37" spans="2:21" x14ac:dyDescent="0.25">
      <c r="C37">
        <v>4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1</v>
      </c>
      <c r="K37" s="12">
        <v>0</v>
      </c>
      <c r="L37" s="12">
        <v>0</v>
      </c>
      <c r="M37" s="12">
        <v>1</v>
      </c>
      <c r="O37">
        <f t="shared" si="12"/>
        <v>16</v>
      </c>
      <c r="P37">
        <f t="shared" si="13"/>
        <v>9</v>
      </c>
      <c r="Q37" s="5">
        <f>$AC$2+O37*($AD$2-$AC$2)/(2^$H$6-1)</f>
        <v>5.161290322580645</v>
      </c>
      <c r="R37" s="5">
        <f>$AC$3+P37*($AD$3-$AC$3)/(2^$H$6-1)</f>
        <v>5.806451612903226</v>
      </c>
      <c r="S37" s="8">
        <f t="shared" si="8"/>
        <v>796.09277969856657</v>
      </c>
      <c r="T37" s="4">
        <f>S37/$S$38</f>
        <v>6.5492302381774239E-2</v>
      </c>
      <c r="U37" s="4">
        <f t="shared" si="14"/>
        <v>1</v>
      </c>
    </row>
    <row r="38" spans="2:21" x14ac:dyDescent="0.25">
      <c r="Q38" s="5"/>
      <c r="R38" t="s">
        <v>8</v>
      </c>
      <c r="S38" s="6">
        <f>SUM(S32:S37)</f>
        <v>12155.516766808769</v>
      </c>
    </row>
  </sheetData>
  <mergeCells count="4">
    <mergeCell ref="B7:B11"/>
    <mergeCell ref="B23:B27"/>
    <mergeCell ref="B32:B36"/>
    <mergeCell ref="B16:B20"/>
  </mergeCells>
  <pageMargins left="1" right="1" top="1" bottom="1" header="0.5" footer="0.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Denia Kolokotsa</cp:lastModifiedBy>
  <cp:lastPrinted>2016-05-10T06:43:19Z</cp:lastPrinted>
  <dcterms:created xsi:type="dcterms:W3CDTF">2015-05-25T15:21:24Z</dcterms:created>
  <dcterms:modified xsi:type="dcterms:W3CDTF">2019-05-21T08:49:06Z</dcterms:modified>
</cp:coreProperties>
</file>