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διεργασίες\εργαστήριο\3 ergasthrio\"/>
    </mc:Choice>
  </mc:AlternateContent>
  <xr:revisionPtr revIDLastSave="0" documentId="13_ncr:1_{EBCEC6F2-0D3D-4AF5-9567-BE62E41AEBFF}" xr6:coauthVersionLast="45" xr6:coauthVersionMax="45" xr10:uidLastSave="{00000000-0000-0000-0000-000000000000}"/>
  <bookViews>
    <workbookView xWindow="-108" yWindow="-108" windowWidth="23256" windowHeight="12576" xr2:uid="{07A3FF32-57C5-405A-970D-02BC6989969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61" i="1"/>
  <c r="A60" i="1"/>
  <c r="V6" i="1"/>
  <c r="X6" i="1"/>
  <c r="W8" i="1"/>
  <c r="S4" i="1"/>
  <c r="T4" i="1"/>
  <c r="U4" i="1"/>
  <c r="V4" i="1"/>
  <c r="W4" i="1"/>
  <c r="X4" i="1"/>
  <c r="S5" i="1"/>
  <c r="T5" i="1"/>
  <c r="U5" i="1"/>
  <c r="V5" i="1"/>
  <c r="W5" i="1"/>
  <c r="X5" i="1"/>
  <c r="S6" i="1"/>
  <c r="T6" i="1"/>
  <c r="U6" i="1"/>
  <c r="W6" i="1"/>
  <c r="S7" i="1"/>
  <c r="T7" i="1"/>
  <c r="U7" i="1"/>
  <c r="V7" i="1"/>
  <c r="W7" i="1"/>
  <c r="S8" i="1"/>
  <c r="T8" i="1"/>
  <c r="U8" i="1"/>
  <c r="S9" i="1"/>
  <c r="T9" i="1"/>
  <c r="U9" i="1"/>
  <c r="W9" i="1"/>
  <c r="S10" i="1"/>
  <c r="T10" i="1"/>
  <c r="S11" i="1"/>
  <c r="S12" i="1"/>
  <c r="S13" i="1"/>
  <c r="T3" i="1"/>
  <c r="U3" i="1"/>
  <c r="V3" i="1"/>
  <c r="W3" i="1"/>
  <c r="X3" i="1"/>
  <c r="S3" i="1"/>
  <c r="K4" i="1"/>
  <c r="L4" i="1"/>
  <c r="M4" i="1"/>
  <c r="N4" i="1"/>
  <c r="O4" i="1"/>
  <c r="P4" i="1"/>
  <c r="K5" i="1"/>
  <c r="L5" i="1"/>
  <c r="M5" i="1"/>
  <c r="N5" i="1"/>
  <c r="O5" i="1"/>
  <c r="P5" i="1"/>
  <c r="K6" i="1"/>
  <c r="L6" i="1"/>
  <c r="M6" i="1"/>
  <c r="N6" i="1"/>
  <c r="O6" i="1"/>
  <c r="P6" i="1"/>
  <c r="K7" i="1"/>
  <c r="L7" i="1"/>
  <c r="M7" i="1"/>
  <c r="N7" i="1"/>
  <c r="O7" i="1"/>
  <c r="K8" i="1"/>
  <c r="L8" i="1"/>
  <c r="M8" i="1"/>
  <c r="O8" i="1"/>
  <c r="K9" i="1"/>
  <c r="L9" i="1"/>
  <c r="M9" i="1"/>
  <c r="O9" i="1"/>
  <c r="K10" i="1"/>
  <c r="L10" i="1"/>
  <c r="K11" i="1"/>
  <c r="K12" i="1"/>
  <c r="K13" i="1"/>
  <c r="L3" i="1"/>
  <c r="M3" i="1"/>
  <c r="N3" i="1"/>
  <c r="O3" i="1"/>
  <c r="P3" i="1"/>
  <c r="K3" i="1"/>
</calcChain>
</file>

<file path=xl/sharedStrings.xml><?xml version="1.0" encoding="utf-8"?>
<sst xmlns="http://schemas.openxmlformats.org/spreadsheetml/2006/main" count="19" uniqueCount="16">
  <si>
    <t>ΧΡΟΝΟΣ</t>
  </si>
  <si>
    <t>(sec)</t>
  </si>
  <si>
    <t>DO%</t>
  </si>
  <si>
    <t>100-DO%</t>
  </si>
  <si>
    <t>ln(100-DO%)</t>
  </si>
  <si>
    <t>Περίπτωση</t>
  </si>
  <si>
    <t>συνθήκες</t>
  </si>
  <si>
    <t>Συντελεστής kLa</t>
  </si>
  <si>
    <t>1,500,1</t>
  </si>
  <si>
    <t>1,500,2</t>
  </si>
  <si>
    <t>1,500,3</t>
  </si>
  <si>
    <t>1,600,2</t>
  </si>
  <si>
    <t>2,500,2</t>
  </si>
  <si>
    <t>2,600,2</t>
  </si>
  <si>
    <t>φ</t>
  </si>
  <si>
    <t>ΧΡΟΝΟΣ(sec)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</si>
</sst>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sz val="12"/>
      <color theme="1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2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1</a:t>
            </a:r>
            <a:r>
              <a:rPr lang="el-GR" baseline="0"/>
              <a:t> περίπτωση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3914260717410324E-2"/>
          <c:y val="0.1595"/>
          <c:w val="0.89653018372703408"/>
          <c:h val="0.7259624194702935"/>
        </c:manualLayout>
      </c:layout>
      <c:scatterChart>
        <c:scatterStyle val="lineMarker"/>
        <c:varyColors val="0"/>
        <c:ser>
          <c:idx val="0"/>
          <c:order val="0"/>
          <c:tx>
            <c:strRef>
              <c:f>Φύλλο1!$S$2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Φύλλο1!$S$3:$S$13</c:f>
              <c:numCache>
                <c:formatCode>General</c:formatCode>
                <c:ptCount val="11"/>
                <c:pt idx="0">
                  <c:v>4.5747109785033828</c:v>
                </c:pt>
                <c:pt idx="1">
                  <c:v>4.3944491546724391</c:v>
                </c:pt>
                <c:pt idx="2">
                  <c:v>4.1190371748124726</c:v>
                </c:pt>
                <c:pt idx="3">
                  <c:v>3.7658404952500648</c:v>
                </c:pt>
                <c:pt idx="4">
                  <c:v>3.4144426084121764</c:v>
                </c:pt>
                <c:pt idx="5">
                  <c:v>3.068052935133617</c:v>
                </c:pt>
                <c:pt idx="6">
                  <c:v>2.721295427852231</c:v>
                </c:pt>
                <c:pt idx="7">
                  <c:v>2.360854001118021</c:v>
                </c:pt>
                <c:pt idx="8">
                  <c:v>1.9740810260220101</c:v>
                </c:pt>
                <c:pt idx="9">
                  <c:v>1.5260563034950481</c:v>
                </c:pt>
                <c:pt idx="10">
                  <c:v>1.0296194171811572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D9-46EC-A9E9-AE2E370EC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695528"/>
        <c:axId val="441694216"/>
      </c:scatterChart>
      <c:valAx>
        <c:axId val="441695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694216"/>
        <c:crosses val="autoZero"/>
        <c:crossBetween val="midCat"/>
      </c:valAx>
      <c:valAx>
        <c:axId val="441694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1695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</a:t>
            </a:r>
            <a:r>
              <a:rPr lang="el-GR" baseline="0"/>
              <a:t> περίπτωση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Φύλλο1!$T$2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Φύλλο1!$T$3:$T$13</c:f>
              <c:numCache>
                <c:formatCode>General</c:formatCode>
                <c:ptCount val="11"/>
                <c:pt idx="0">
                  <c:v>4.5900565481780431</c:v>
                </c:pt>
                <c:pt idx="1">
                  <c:v>4.2513483110317658</c:v>
                </c:pt>
                <c:pt idx="2">
                  <c:v>3.7588718259339711</c:v>
                </c:pt>
                <c:pt idx="3">
                  <c:v>3.2733640101522705</c:v>
                </c:pt>
                <c:pt idx="4">
                  <c:v>2.7013612129514137</c:v>
                </c:pt>
                <c:pt idx="5">
                  <c:v>2.1633230256605382</c:v>
                </c:pt>
                <c:pt idx="6">
                  <c:v>1.4350845252893234</c:v>
                </c:pt>
                <c:pt idx="7">
                  <c:v>0.5877866649021174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10-457F-9B2E-0E9CDF86E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829680"/>
        <c:axId val="447828368"/>
      </c:scatterChart>
      <c:valAx>
        <c:axId val="447829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28368"/>
        <c:crosses val="autoZero"/>
        <c:crossBetween val="midCat"/>
      </c:valAx>
      <c:valAx>
        <c:axId val="44782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29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3</a:t>
            </a:r>
            <a:r>
              <a:rPr lang="el-GR" baseline="0"/>
              <a:t> περίπτωση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Φύλλο1!$U$2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Φύλλο1!$U$3:$U$13</c:f>
              <c:numCache>
                <c:formatCode>General</c:formatCode>
                <c:ptCount val="11"/>
                <c:pt idx="0">
                  <c:v>4.592084946439436</c:v>
                </c:pt>
                <c:pt idx="1">
                  <c:v>4.2456340097683265</c:v>
                </c:pt>
                <c:pt idx="2">
                  <c:v>3.6635616461296463</c:v>
                </c:pt>
                <c:pt idx="3">
                  <c:v>3.0106208860477417</c:v>
                </c:pt>
                <c:pt idx="4">
                  <c:v>2.3025850929940459</c:v>
                </c:pt>
                <c:pt idx="5">
                  <c:v>1.5260563034950481</c:v>
                </c:pt>
                <c:pt idx="6">
                  <c:v>0.5877866649021174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9C-4FCF-83B1-3165D242D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735944"/>
        <c:axId val="544736272"/>
      </c:scatterChart>
      <c:valAx>
        <c:axId val="544735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736272"/>
        <c:crosses val="autoZero"/>
        <c:crossBetween val="midCat"/>
      </c:valAx>
      <c:valAx>
        <c:axId val="5447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735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4</a:t>
            </a:r>
            <a:r>
              <a:rPr lang="el-GR" baseline="0"/>
              <a:t> περίπτωση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Φύλλο1!$V$2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Φύλλο1!$V$3:$V$13</c:f>
              <c:numCache>
                <c:formatCode>General</c:formatCode>
                <c:ptCount val="11"/>
                <c:pt idx="0">
                  <c:v>4.6001576441645469</c:v>
                </c:pt>
                <c:pt idx="1">
                  <c:v>3.8691155044168695</c:v>
                </c:pt>
                <c:pt idx="2">
                  <c:v>2.7408400239252009</c:v>
                </c:pt>
                <c:pt idx="3">
                  <c:v>1.5475625087160134</c:v>
                </c:pt>
                <c:pt idx="4">
                  <c:v>-0.10536051565781998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8F-4FE8-AD66-C1AC1C06A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807000"/>
        <c:axId val="449805360"/>
      </c:scatterChart>
      <c:valAx>
        <c:axId val="449807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805360"/>
        <c:crosses val="autoZero"/>
        <c:crossBetween val="midCat"/>
      </c:valAx>
      <c:valAx>
        <c:axId val="44980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807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5</a:t>
            </a:r>
            <a:r>
              <a:rPr lang="el-GR" baseline="0"/>
              <a:t> περίπτωση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Φύλλο1!$W$3:$W$13</c:f>
              <c:numCache>
                <c:formatCode>General</c:formatCode>
                <c:ptCount val="11"/>
                <c:pt idx="0">
                  <c:v>4.5900565481780431</c:v>
                </c:pt>
                <c:pt idx="1">
                  <c:v>4.28771595520264</c:v>
                </c:pt>
                <c:pt idx="2">
                  <c:v>3.6712245188752153</c:v>
                </c:pt>
                <c:pt idx="3">
                  <c:v>2.9856819377004893</c:v>
                </c:pt>
                <c:pt idx="4">
                  <c:v>2.2300144001592099</c:v>
                </c:pt>
                <c:pt idx="5">
                  <c:v>1.3083328196501796</c:v>
                </c:pt>
                <c:pt idx="6">
                  <c:v>-0.10536051565781998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A3-45EF-9293-B9E39EA50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446840"/>
        <c:axId val="544444216"/>
      </c:scatterChart>
      <c:valAx>
        <c:axId val="544446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444216"/>
        <c:crosses val="autoZero"/>
        <c:crossBetween val="midCat"/>
      </c:valAx>
      <c:valAx>
        <c:axId val="544444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446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6</a:t>
            </a:r>
            <a:r>
              <a:rPr lang="el-GR" baseline="0"/>
              <a:t> περιπτωση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Φύλλο1!$X$3:$X$13</c:f>
              <c:numCache>
                <c:formatCode>General</c:formatCode>
                <c:ptCount val="11"/>
                <c:pt idx="0">
                  <c:v>4.5880240271531205</c:v>
                </c:pt>
                <c:pt idx="1">
                  <c:v>3.8501476017100584</c:v>
                </c:pt>
                <c:pt idx="2">
                  <c:v>2.5014359517392113</c:v>
                </c:pt>
                <c:pt idx="3">
                  <c:v>0.40546510810816438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CA-4A2F-890C-485DD2AB8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2461792"/>
        <c:axId val="442458184"/>
      </c:scatterChart>
      <c:valAx>
        <c:axId val="442461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458184"/>
        <c:crosses val="autoZero"/>
        <c:crossBetween val="midCat"/>
      </c:valAx>
      <c:valAx>
        <c:axId val="442458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461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1,2,3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 με 2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Φύλλο1!$A$60:$A$62</c:f>
              <c:numCache>
                <c:formatCode>General</c:formatCode>
                <c:ptCount val="3"/>
                <c:pt idx="0">
                  <c:v>1.6666666666666666E-2</c:v>
                </c:pt>
                <c:pt idx="1">
                  <c:v>3.3333333333333333E-2</c:v>
                </c:pt>
                <c:pt idx="2">
                  <c:v>0.05</c:v>
                </c:pt>
              </c:numCache>
            </c:numRef>
          </c:cat>
          <c:val>
            <c:numRef>
              <c:f>Φύλλο1!$A$60:$A$62</c:f>
              <c:numCache>
                <c:formatCode>General</c:formatCode>
                <c:ptCount val="3"/>
                <c:pt idx="0">
                  <c:v>1.6666666666666666E-2</c:v>
                </c:pt>
                <c:pt idx="1">
                  <c:v>3.3333333333333333E-2</c:v>
                </c:pt>
                <c:pt idx="2">
                  <c:v>0.05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00F-4C2D-8116-DCB3257F13B8}"/>
            </c:ext>
          </c:extLst>
        </c:ser>
        <c:ser>
          <c:idx val="1"/>
          <c:order val="1"/>
          <c:tx>
            <c:v>2 με 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Φύλλο1!$A$60:$A$62</c:f>
              <c:numCache>
                <c:formatCode>General</c:formatCode>
                <c:ptCount val="3"/>
                <c:pt idx="0">
                  <c:v>1.6666666666666666E-2</c:v>
                </c:pt>
                <c:pt idx="1">
                  <c:v>3.3333333333333333E-2</c:v>
                </c:pt>
                <c:pt idx="2">
                  <c:v>0.05</c:v>
                </c:pt>
              </c:numCache>
            </c:numRef>
          </c:cat>
          <c:val>
            <c:numRef>
              <c:f>Φύλλο1!$B$60:$B$62</c:f>
              <c:numCache>
                <c:formatCode>General</c:formatCode>
                <c:ptCount val="3"/>
                <c:pt idx="0">
                  <c:v>1.1900000000000001E-2</c:v>
                </c:pt>
                <c:pt idx="1">
                  <c:v>1.8800000000000001E-2</c:v>
                </c:pt>
                <c:pt idx="2">
                  <c:v>2.24E-2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9-44A5-8048-3B1E6F9E9D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3417416"/>
        <c:axId val="553415448"/>
      </c:lineChart>
      <c:catAx>
        <c:axId val="55341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3415448"/>
        <c:crosses val="autoZero"/>
        <c:auto val="1"/>
        <c:lblAlgn val="ctr"/>
        <c:lblOffset val="100"/>
        <c:noMultiLvlLbl val="1"/>
      </c:catAx>
      <c:valAx>
        <c:axId val="55341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341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2-4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Φύλλο1!$B$67:$B$68</c:f>
              <c:numCache>
                <c:formatCode>General</c:formatCode>
                <c:ptCount val="2"/>
                <c:pt idx="0">
                  <c:v>500</c:v>
                </c:pt>
                <c:pt idx="1">
                  <c:v>600</c:v>
                </c:pt>
              </c:numCache>
            </c:numRef>
          </c:xVal>
          <c:yVal>
            <c:numRef>
              <c:f>Φύλλο1!$C$67:$C$68</c:f>
              <c:numCache>
                <c:formatCode>General</c:formatCode>
                <c:ptCount val="2"/>
                <c:pt idx="0">
                  <c:v>1.8800000000000001E-2</c:v>
                </c:pt>
                <c:pt idx="1">
                  <c:v>3.9100000000000003E-2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2B-4028-82C5-4525A0870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885992"/>
        <c:axId val="529546192"/>
      </c:scatterChart>
      <c:valAx>
        <c:axId val="434885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9546192"/>
        <c:crosses val="autoZero"/>
        <c:crossBetween val="midCat"/>
      </c:valAx>
      <c:valAx>
        <c:axId val="52954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885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5-6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5 με 6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Φύλλο1!$A$64:$A$65</c:f>
              <c:numCache>
                <c:formatCode>General</c:formatCode>
                <c:ptCount val="2"/>
                <c:pt idx="0">
                  <c:v>500</c:v>
                </c:pt>
                <c:pt idx="1">
                  <c:v>600</c:v>
                </c:pt>
              </c:numCache>
            </c:numRef>
          </c:xVal>
          <c:yVal>
            <c:numRef>
              <c:f>Φύλλο1!$B$64:$B$65</c:f>
              <c:numCache>
                <c:formatCode>General</c:formatCode>
                <c:ptCount val="2"/>
                <c:pt idx="0">
                  <c:v>2.5600000000000001E-2</c:v>
                </c:pt>
                <c:pt idx="1">
                  <c:v>4.6300000000000001E-2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D36-476D-B252-9FA7093B127F}"/>
            </c:ext>
          </c:extLst>
        </c:ser>
        <c:ser>
          <c:idx val="1"/>
          <c:order val="1"/>
          <c:tx>
            <c:v>2 με 4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Φύλλο1!$B$67:$B$68</c:f>
              <c:numCache>
                <c:formatCode>General</c:formatCode>
                <c:ptCount val="2"/>
                <c:pt idx="0">
                  <c:v>500</c:v>
                </c:pt>
                <c:pt idx="1">
                  <c:v>600</c:v>
                </c:pt>
              </c:numCache>
            </c:numRef>
          </c:xVal>
          <c:yVal>
            <c:numRef>
              <c:f>Φύλλο1!$C$67:$C$68</c:f>
              <c:numCache>
                <c:formatCode>General</c:formatCode>
                <c:ptCount val="2"/>
                <c:pt idx="0">
                  <c:v>1.8800000000000001E-2</c:v>
                </c:pt>
                <c:pt idx="1">
                  <c:v>3.9100000000000003E-2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D36-476D-B252-9FA7093B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76552"/>
        <c:axId val="447274256"/>
      </c:scatterChart>
      <c:valAx>
        <c:axId val="447276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74256"/>
        <c:crosses val="autoZero"/>
        <c:crossBetween val="midCat"/>
      </c:valAx>
      <c:valAx>
        <c:axId val="44727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76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304800</xdr:colOff>
      <xdr:row>31</xdr:row>
      <xdr:rowOff>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3E42909D-514F-4A3C-BDF6-2ED638F459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510540</xdr:colOff>
      <xdr:row>15</xdr:row>
      <xdr:rowOff>160020</xdr:rowOff>
    </xdr:from>
    <xdr:to>
      <xdr:col>14</xdr:col>
      <xdr:colOff>815340</xdr:colOff>
      <xdr:row>30</xdr:row>
      <xdr:rowOff>160020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7A5B3D24-A23E-4A36-9049-65FF98F3D3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220980</xdr:colOff>
      <xdr:row>15</xdr:row>
      <xdr:rowOff>121920</xdr:rowOff>
    </xdr:from>
    <xdr:to>
      <xdr:col>22</xdr:col>
      <xdr:colOff>525780</xdr:colOff>
      <xdr:row>30</xdr:row>
      <xdr:rowOff>121920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D18046EC-86BA-4F94-9279-84C5E18642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</xdr:colOff>
      <xdr:row>33</xdr:row>
      <xdr:rowOff>45720</xdr:rowOff>
    </xdr:from>
    <xdr:to>
      <xdr:col>7</xdr:col>
      <xdr:colOff>312420</xdr:colOff>
      <xdr:row>48</xdr:row>
      <xdr:rowOff>45720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24923A96-6DFB-439D-B8CA-0757B6C4A7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548640</xdr:colOff>
      <xdr:row>33</xdr:row>
      <xdr:rowOff>68580</xdr:rowOff>
    </xdr:from>
    <xdr:to>
      <xdr:col>14</xdr:col>
      <xdr:colOff>853440</xdr:colOff>
      <xdr:row>48</xdr:row>
      <xdr:rowOff>68580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16D09223-F6D7-4A2C-A661-D36D76B975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289560</xdr:colOff>
      <xdr:row>33</xdr:row>
      <xdr:rowOff>76200</xdr:rowOff>
    </xdr:from>
    <xdr:to>
      <xdr:col>22</xdr:col>
      <xdr:colOff>594360</xdr:colOff>
      <xdr:row>48</xdr:row>
      <xdr:rowOff>76200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96EAC9D1-8EF7-4A9E-A873-62DAB58DB4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384464</xdr:colOff>
      <xdr:row>49</xdr:row>
      <xdr:rowOff>131619</xdr:rowOff>
    </xdr:from>
    <xdr:to>
      <xdr:col>9</xdr:col>
      <xdr:colOff>242455</xdr:colOff>
      <xdr:row>55</xdr:row>
      <xdr:rowOff>117764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07B3AE63-1E7E-4618-9778-2AD41D987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432955</xdr:colOff>
      <xdr:row>66</xdr:row>
      <xdr:rowOff>180110</xdr:rowOff>
    </xdr:from>
    <xdr:to>
      <xdr:col>10</xdr:col>
      <xdr:colOff>159327</xdr:colOff>
      <xdr:row>77</xdr:row>
      <xdr:rowOff>152400</xdr:rowOff>
    </xdr:to>
    <xdr:graphicFrame macro="">
      <xdr:nvGraphicFramePr>
        <xdr:cNvPr id="10" name="Γράφημα 9">
          <a:extLst>
            <a:ext uri="{FF2B5EF4-FFF2-40B4-BE49-F238E27FC236}">
              <a16:creationId xmlns:a16="http://schemas.microsoft.com/office/drawing/2014/main" id="{6C97C59F-26B3-40C2-803A-D4A2279964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353291</xdr:colOff>
      <xdr:row>57</xdr:row>
      <xdr:rowOff>76200</xdr:rowOff>
    </xdr:from>
    <xdr:to>
      <xdr:col>11</xdr:col>
      <xdr:colOff>606136</xdr:colOff>
      <xdr:row>67</xdr:row>
      <xdr:rowOff>152400</xdr:rowOff>
    </xdr:to>
    <xdr:graphicFrame macro="">
      <xdr:nvGraphicFramePr>
        <xdr:cNvPr id="12" name="Γράφημα 11">
          <a:extLst>
            <a:ext uri="{FF2B5EF4-FFF2-40B4-BE49-F238E27FC236}">
              <a16:creationId xmlns:a16="http://schemas.microsoft.com/office/drawing/2014/main" id="{ED96CE7C-3792-46BE-A042-7D03638527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BABD-6DF8-4112-977B-5C6027D6F63B}">
  <dimension ref="A1:X68"/>
  <sheetViews>
    <sheetView tabSelected="1" topLeftCell="A49" zoomScale="110" zoomScaleNormal="110" workbookViewId="0">
      <selection activeCell="A61" sqref="A61:B62"/>
    </sheetView>
  </sheetViews>
  <sheetFormatPr defaultRowHeight="14.4" x14ac:dyDescent="0.3"/>
  <cols>
    <col min="15" max="15" width="12.5546875" customWidth="1"/>
  </cols>
  <sheetData>
    <row r="1" spans="1:24" ht="30.6" thickBot="1" x14ac:dyDescent="0.35">
      <c r="A1" s="1" t="s">
        <v>0</v>
      </c>
      <c r="B1" s="14" t="s">
        <v>2</v>
      </c>
      <c r="C1" s="15"/>
      <c r="D1" s="15"/>
      <c r="E1" s="15"/>
      <c r="F1" s="15"/>
      <c r="G1" s="16"/>
      <c r="J1" s="4" t="s">
        <v>0</v>
      </c>
      <c r="K1" s="13" t="s">
        <v>3</v>
      </c>
      <c r="L1" s="13"/>
      <c r="M1" s="13"/>
      <c r="N1" s="13"/>
      <c r="O1" s="13"/>
      <c r="P1" s="13"/>
      <c r="R1" s="4" t="s">
        <v>15</v>
      </c>
      <c r="S1" s="13" t="s">
        <v>4</v>
      </c>
      <c r="T1" s="13"/>
      <c r="U1" s="13"/>
      <c r="V1" s="13"/>
      <c r="W1" s="13"/>
      <c r="X1" s="13"/>
    </row>
    <row r="2" spans="1:24" ht="15.6" thickBot="1" x14ac:dyDescent="0.35">
      <c r="A2" s="2" t="s">
        <v>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J2" s="4" t="s">
        <v>1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R2" s="17"/>
      <c r="S2" s="4">
        <v>1</v>
      </c>
      <c r="T2" s="4">
        <v>2</v>
      </c>
      <c r="U2" s="4">
        <v>3</v>
      </c>
      <c r="V2" s="4">
        <v>4</v>
      </c>
      <c r="W2" s="4">
        <v>5</v>
      </c>
      <c r="X2" s="4">
        <v>6</v>
      </c>
    </row>
    <row r="3" spans="1:24" ht="15.6" thickBot="1" x14ac:dyDescent="0.35">
      <c r="A3" s="2">
        <v>0</v>
      </c>
      <c r="B3" s="3">
        <v>3</v>
      </c>
      <c r="C3" s="3">
        <v>1.5</v>
      </c>
      <c r="D3" s="3">
        <v>1.3</v>
      </c>
      <c r="E3" s="3">
        <v>0.5</v>
      </c>
      <c r="F3" s="3">
        <v>1.5</v>
      </c>
      <c r="G3" s="3">
        <v>1.7</v>
      </c>
      <c r="J3" s="4">
        <v>0</v>
      </c>
      <c r="K3" s="5">
        <f>100-B3</f>
        <v>97</v>
      </c>
      <c r="L3" s="5">
        <f t="shared" ref="L3:P3" si="0">100-C3</f>
        <v>98.5</v>
      </c>
      <c r="M3" s="5">
        <f t="shared" si="0"/>
        <v>98.7</v>
      </c>
      <c r="N3" s="5">
        <f t="shared" si="0"/>
        <v>99.5</v>
      </c>
      <c r="O3" s="5">
        <f t="shared" si="0"/>
        <v>98.5</v>
      </c>
      <c r="P3" s="5">
        <f t="shared" si="0"/>
        <v>98.3</v>
      </c>
      <c r="R3" s="4">
        <v>0</v>
      </c>
      <c r="S3" s="5">
        <f>LN(K3)</f>
        <v>4.5747109785033828</v>
      </c>
      <c r="T3" s="5">
        <f t="shared" ref="T3:X3" si="1">LN(L3)</f>
        <v>4.5900565481780431</v>
      </c>
      <c r="U3" s="5">
        <f t="shared" si="1"/>
        <v>4.592084946439436</v>
      </c>
      <c r="V3" s="5">
        <f t="shared" si="1"/>
        <v>4.6001576441645469</v>
      </c>
      <c r="W3" s="5">
        <f t="shared" si="1"/>
        <v>4.5900565481780431</v>
      </c>
      <c r="X3" s="5">
        <f t="shared" si="1"/>
        <v>4.5880240271531205</v>
      </c>
    </row>
    <row r="4" spans="1:24" ht="15.6" thickBot="1" x14ac:dyDescent="0.35">
      <c r="A4" s="2">
        <v>30</v>
      </c>
      <c r="B4" s="3">
        <v>19</v>
      </c>
      <c r="C4" s="3">
        <v>29.8</v>
      </c>
      <c r="D4" s="3">
        <v>30.2</v>
      </c>
      <c r="E4" s="3">
        <v>52.1</v>
      </c>
      <c r="F4" s="3">
        <v>27.2</v>
      </c>
      <c r="G4" s="3">
        <v>53</v>
      </c>
      <c r="J4" s="4">
        <v>30</v>
      </c>
      <c r="K4" s="5">
        <f t="shared" ref="K4:K13" si="2">100-B4</f>
        <v>81</v>
      </c>
      <c r="L4" s="5">
        <f t="shared" ref="L4:L10" si="3">100-C4</f>
        <v>70.2</v>
      </c>
      <c r="M4" s="5">
        <f t="shared" ref="M4:M9" si="4">100-D4</f>
        <v>69.8</v>
      </c>
      <c r="N4" s="5">
        <f t="shared" ref="N4:N7" si="5">100-E4</f>
        <v>47.9</v>
      </c>
      <c r="O4" s="5">
        <f t="shared" ref="O4:O9" si="6">100-F4</f>
        <v>72.8</v>
      </c>
      <c r="P4" s="5">
        <f t="shared" ref="P4:P6" si="7">100-G4</f>
        <v>47</v>
      </c>
      <c r="R4" s="4">
        <v>30</v>
      </c>
      <c r="S4" s="5">
        <f t="shared" ref="S4:S13" si="8">LN(K4)</f>
        <v>4.3944491546724391</v>
      </c>
      <c r="T4" s="5">
        <f t="shared" ref="T4:T10" si="9">LN(L4)</f>
        <v>4.2513483110317658</v>
      </c>
      <c r="U4" s="5">
        <f t="shared" ref="U4:U9" si="10">LN(M4)</f>
        <v>4.2456340097683265</v>
      </c>
      <c r="V4" s="5">
        <f t="shared" ref="V4:V7" si="11">LN(N4)</f>
        <v>3.8691155044168695</v>
      </c>
      <c r="W4" s="5">
        <f t="shared" ref="W4:W9" si="12">LN(O4)</f>
        <v>4.28771595520264</v>
      </c>
      <c r="X4" s="5">
        <f t="shared" ref="X4:X5" si="13">LN(P4)</f>
        <v>3.8501476017100584</v>
      </c>
    </row>
    <row r="5" spans="1:24" ht="15.6" thickBot="1" x14ac:dyDescent="0.35">
      <c r="A5" s="2">
        <v>60</v>
      </c>
      <c r="B5" s="3">
        <v>38.5</v>
      </c>
      <c r="C5" s="3">
        <v>57.1</v>
      </c>
      <c r="D5" s="3">
        <v>61</v>
      </c>
      <c r="E5" s="3">
        <v>84.5</v>
      </c>
      <c r="F5" s="3">
        <v>60.7</v>
      </c>
      <c r="G5" s="3">
        <v>87.8</v>
      </c>
      <c r="J5" s="4">
        <v>60</v>
      </c>
      <c r="K5" s="5">
        <f t="shared" si="2"/>
        <v>61.5</v>
      </c>
      <c r="L5" s="5">
        <f t="shared" si="3"/>
        <v>42.9</v>
      </c>
      <c r="M5" s="5">
        <f t="shared" si="4"/>
        <v>39</v>
      </c>
      <c r="N5" s="5">
        <f t="shared" si="5"/>
        <v>15.5</v>
      </c>
      <c r="O5" s="5">
        <f t="shared" si="6"/>
        <v>39.299999999999997</v>
      </c>
      <c r="P5" s="5">
        <f t="shared" si="7"/>
        <v>12.200000000000003</v>
      </c>
      <c r="R5" s="4">
        <v>60</v>
      </c>
      <c r="S5" s="5">
        <f t="shared" si="8"/>
        <v>4.1190371748124726</v>
      </c>
      <c r="T5" s="5">
        <f t="shared" si="9"/>
        <v>3.7588718259339711</v>
      </c>
      <c r="U5" s="5">
        <f t="shared" si="10"/>
        <v>3.6635616461296463</v>
      </c>
      <c r="V5" s="5">
        <f t="shared" si="11"/>
        <v>2.7408400239252009</v>
      </c>
      <c r="W5" s="5">
        <f t="shared" si="12"/>
        <v>3.6712245188752153</v>
      </c>
      <c r="X5" s="5">
        <f t="shared" si="13"/>
        <v>2.5014359517392113</v>
      </c>
    </row>
    <row r="6" spans="1:24" ht="15.6" thickBot="1" x14ac:dyDescent="0.35">
      <c r="A6" s="2">
        <v>90</v>
      </c>
      <c r="B6" s="3">
        <v>56.8</v>
      </c>
      <c r="C6" s="3">
        <v>73.599999999999994</v>
      </c>
      <c r="D6" s="3">
        <v>79.7</v>
      </c>
      <c r="E6" s="3">
        <v>95.3</v>
      </c>
      <c r="F6" s="3">
        <v>80.2</v>
      </c>
      <c r="G6" s="3">
        <v>98.5</v>
      </c>
      <c r="J6" s="4">
        <v>90</v>
      </c>
      <c r="K6" s="5">
        <f t="shared" si="2"/>
        <v>43.2</v>
      </c>
      <c r="L6" s="5">
        <f t="shared" si="3"/>
        <v>26.400000000000006</v>
      </c>
      <c r="M6" s="5">
        <f t="shared" si="4"/>
        <v>20.299999999999997</v>
      </c>
      <c r="N6" s="5">
        <f t="shared" si="5"/>
        <v>4.7000000000000028</v>
      </c>
      <c r="O6" s="5">
        <f t="shared" si="6"/>
        <v>19.799999999999997</v>
      </c>
      <c r="P6" s="5">
        <f t="shared" si="7"/>
        <v>1.5</v>
      </c>
      <c r="R6" s="4">
        <v>90</v>
      </c>
      <c r="S6" s="5">
        <f t="shared" si="8"/>
        <v>3.7658404952500648</v>
      </c>
      <c r="T6" s="5">
        <f t="shared" si="9"/>
        <v>3.2733640101522705</v>
      </c>
      <c r="U6" s="5">
        <f t="shared" si="10"/>
        <v>3.0106208860477417</v>
      </c>
      <c r="V6" s="5">
        <f>LN(N6)</f>
        <v>1.5475625087160134</v>
      </c>
      <c r="W6" s="5">
        <f t="shared" si="12"/>
        <v>2.9856819377004893</v>
      </c>
      <c r="X6" s="5">
        <f>LN(P6)</f>
        <v>0.40546510810816438</v>
      </c>
    </row>
    <row r="7" spans="1:24" ht="15.6" thickBot="1" x14ac:dyDescent="0.35">
      <c r="A7" s="2">
        <v>120</v>
      </c>
      <c r="B7" s="3">
        <v>69.599999999999994</v>
      </c>
      <c r="C7" s="3">
        <v>85.1</v>
      </c>
      <c r="D7" s="3">
        <v>90</v>
      </c>
      <c r="E7" s="3">
        <v>99.1</v>
      </c>
      <c r="F7" s="3">
        <v>90.7</v>
      </c>
      <c r="G7" s="3"/>
      <c r="J7" s="4">
        <v>120</v>
      </c>
      <c r="K7" s="5">
        <f t="shared" si="2"/>
        <v>30.400000000000006</v>
      </c>
      <c r="L7" s="5">
        <f t="shared" si="3"/>
        <v>14.900000000000006</v>
      </c>
      <c r="M7" s="5">
        <f t="shared" si="4"/>
        <v>10</v>
      </c>
      <c r="N7" s="5">
        <f t="shared" si="5"/>
        <v>0.90000000000000568</v>
      </c>
      <c r="O7" s="5">
        <f t="shared" si="6"/>
        <v>9.2999999999999972</v>
      </c>
      <c r="P7" s="5"/>
      <c r="R7" s="4">
        <v>120</v>
      </c>
      <c r="S7" s="5">
        <f t="shared" si="8"/>
        <v>3.4144426084121764</v>
      </c>
      <c r="T7" s="5">
        <f t="shared" si="9"/>
        <v>2.7013612129514137</v>
      </c>
      <c r="U7" s="5">
        <f t="shared" si="10"/>
        <v>2.3025850929940459</v>
      </c>
      <c r="V7" s="5">
        <f t="shared" si="11"/>
        <v>-0.10536051565781998</v>
      </c>
      <c r="W7" s="5">
        <f t="shared" si="12"/>
        <v>2.2300144001592099</v>
      </c>
      <c r="X7" s="5"/>
    </row>
    <row r="8" spans="1:24" ht="15.6" thickBot="1" x14ac:dyDescent="0.35">
      <c r="A8" s="2">
        <v>150</v>
      </c>
      <c r="B8" s="3">
        <v>78.5</v>
      </c>
      <c r="C8" s="3">
        <v>91.3</v>
      </c>
      <c r="D8" s="3">
        <v>95.4</v>
      </c>
      <c r="E8" s="3"/>
      <c r="F8" s="3">
        <v>96.3</v>
      </c>
      <c r="G8" s="3"/>
      <c r="J8" s="4">
        <v>150</v>
      </c>
      <c r="K8" s="5">
        <f t="shared" si="2"/>
        <v>21.5</v>
      </c>
      <c r="L8" s="5">
        <f t="shared" si="3"/>
        <v>8.7000000000000028</v>
      </c>
      <c r="M8" s="5">
        <f t="shared" si="4"/>
        <v>4.5999999999999943</v>
      </c>
      <c r="N8" s="5"/>
      <c r="O8" s="5">
        <f t="shared" si="6"/>
        <v>3.7000000000000028</v>
      </c>
      <c r="P8" s="5"/>
      <c r="R8" s="4">
        <v>150</v>
      </c>
      <c r="S8" s="5">
        <f t="shared" si="8"/>
        <v>3.068052935133617</v>
      </c>
      <c r="T8" s="5">
        <f t="shared" si="9"/>
        <v>2.1633230256605382</v>
      </c>
      <c r="U8" s="5">
        <f t="shared" si="10"/>
        <v>1.5260563034950481</v>
      </c>
      <c r="V8" s="5"/>
      <c r="W8" s="5">
        <f t="shared" si="12"/>
        <v>1.3083328196501796</v>
      </c>
      <c r="X8" s="5"/>
    </row>
    <row r="9" spans="1:24" ht="15.6" thickBot="1" x14ac:dyDescent="0.35">
      <c r="A9" s="2">
        <v>180</v>
      </c>
      <c r="B9" s="3">
        <v>84.8</v>
      </c>
      <c r="C9" s="3">
        <v>95.8</v>
      </c>
      <c r="D9" s="3">
        <v>98.2</v>
      </c>
      <c r="E9" s="3"/>
      <c r="F9" s="3">
        <v>99.1</v>
      </c>
      <c r="G9" s="3"/>
      <c r="J9" s="4">
        <v>180</v>
      </c>
      <c r="K9" s="5">
        <f t="shared" si="2"/>
        <v>15.200000000000003</v>
      </c>
      <c r="L9" s="5">
        <f t="shared" si="3"/>
        <v>4.2000000000000028</v>
      </c>
      <c r="M9" s="5">
        <f t="shared" si="4"/>
        <v>1.7999999999999972</v>
      </c>
      <c r="N9" s="5"/>
      <c r="O9" s="5">
        <f t="shared" si="6"/>
        <v>0.90000000000000568</v>
      </c>
      <c r="P9" s="5"/>
      <c r="R9" s="4">
        <v>180</v>
      </c>
      <c r="S9" s="5">
        <f t="shared" si="8"/>
        <v>2.721295427852231</v>
      </c>
      <c r="T9" s="5">
        <f t="shared" si="9"/>
        <v>1.4350845252893234</v>
      </c>
      <c r="U9" s="5">
        <f t="shared" si="10"/>
        <v>0.5877866649021174</v>
      </c>
      <c r="V9" s="5"/>
      <c r="W9" s="5">
        <f t="shared" si="12"/>
        <v>-0.10536051565781998</v>
      </c>
      <c r="X9" s="5"/>
    </row>
    <row r="10" spans="1:24" ht="15.6" thickBot="1" x14ac:dyDescent="0.35">
      <c r="A10" s="2">
        <v>210</v>
      </c>
      <c r="B10" s="3">
        <v>89.4</v>
      </c>
      <c r="C10" s="3">
        <v>98.2</v>
      </c>
      <c r="D10" s="3"/>
      <c r="E10" s="3"/>
      <c r="F10" s="3"/>
      <c r="G10" s="3"/>
      <c r="J10" s="4">
        <v>210</v>
      </c>
      <c r="K10" s="5">
        <f t="shared" si="2"/>
        <v>10.599999999999994</v>
      </c>
      <c r="L10" s="5">
        <f t="shared" si="3"/>
        <v>1.7999999999999972</v>
      </c>
      <c r="M10" s="5"/>
      <c r="N10" s="5"/>
      <c r="O10" s="5"/>
      <c r="P10" s="5"/>
      <c r="R10" s="4">
        <v>210</v>
      </c>
      <c r="S10" s="5">
        <f t="shared" si="8"/>
        <v>2.360854001118021</v>
      </c>
      <c r="T10" s="5">
        <f t="shared" si="9"/>
        <v>0.5877866649021174</v>
      </c>
      <c r="U10" s="5"/>
      <c r="V10" s="5"/>
      <c r="W10" s="5"/>
      <c r="X10" s="5"/>
    </row>
    <row r="11" spans="1:24" ht="15.6" thickBot="1" x14ac:dyDescent="0.35">
      <c r="A11" s="2">
        <v>240</v>
      </c>
      <c r="B11" s="3">
        <v>92.8</v>
      </c>
      <c r="C11" s="3"/>
      <c r="D11" s="3"/>
      <c r="E11" s="3"/>
      <c r="F11" s="3"/>
      <c r="G11" s="3"/>
      <c r="J11" s="4">
        <v>240</v>
      </c>
      <c r="K11" s="5">
        <f t="shared" si="2"/>
        <v>7.2000000000000028</v>
      </c>
      <c r="L11" s="5"/>
      <c r="M11" s="5"/>
      <c r="N11" s="5"/>
      <c r="O11" s="5"/>
      <c r="P11" s="5"/>
      <c r="R11" s="4">
        <v>240</v>
      </c>
      <c r="S11" s="5">
        <f t="shared" si="8"/>
        <v>1.9740810260220101</v>
      </c>
      <c r="T11" s="5"/>
      <c r="U11" s="5"/>
      <c r="V11" s="5"/>
      <c r="W11" s="5"/>
      <c r="X11" s="5"/>
    </row>
    <row r="12" spans="1:24" ht="15.6" thickBot="1" x14ac:dyDescent="0.35">
      <c r="A12" s="2">
        <v>270</v>
      </c>
      <c r="B12" s="3">
        <v>95.4</v>
      </c>
      <c r="C12" s="3"/>
      <c r="D12" s="3"/>
      <c r="E12" s="3"/>
      <c r="F12" s="3"/>
      <c r="G12" s="3"/>
      <c r="J12" s="4">
        <v>270</v>
      </c>
      <c r="K12" s="5">
        <f t="shared" si="2"/>
        <v>4.5999999999999943</v>
      </c>
      <c r="L12" s="5"/>
      <c r="M12" s="5"/>
      <c r="N12" s="5"/>
      <c r="O12" s="5"/>
      <c r="P12" s="5"/>
      <c r="R12" s="4">
        <v>270</v>
      </c>
      <c r="S12" s="5">
        <f t="shared" si="8"/>
        <v>1.5260563034950481</v>
      </c>
      <c r="T12" s="5"/>
      <c r="U12" s="5"/>
      <c r="V12" s="5"/>
      <c r="W12" s="5"/>
      <c r="X12" s="5"/>
    </row>
    <row r="13" spans="1:24" ht="15.6" thickBot="1" x14ac:dyDescent="0.35">
      <c r="A13" s="2">
        <v>300</v>
      </c>
      <c r="B13" s="3">
        <v>97.2</v>
      </c>
      <c r="C13" s="3"/>
      <c r="D13" s="3"/>
      <c r="E13" s="3"/>
      <c r="F13" s="3"/>
      <c r="G13" s="3"/>
      <c r="J13" s="4">
        <v>300</v>
      </c>
      <c r="K13" s="5">
        <f t="shared" si="2"/>
        <v>2.7999999999999972</v>
      </c>
      <c r="L13" s="5"/>
      <c r="M13" s="5"/>
      <c r="N13" s="5"/>
      <c r="O13" s="5"/>
      <c r="P13" s="5"/>
      <c r="R13" s="4">
        <v>300</v>
      </c>
      <c r="S13" s="5">
        <f t="shared" si="8"/>
        <v>1.0296194171811572</v>
      </c>
      <c r="T13" s="5"/>
      <c r="U13" s="5"/>
      <c r="V13" s="5"/>
      <c r="W13" s="5"/>
      <c r="X13" s="5"/>
    </row>
    <row r="16" spans="1:24" x14ac:dyDescent="0.3">
      <c r="K16" s="6"/>
      <c r="L16" s="7"/>
      <c r="M16" s="8"/>
    </row>
    <row r="50" spans="1:3" ht="15" thickBot="1" x14ac:dyDescent="0.35"/>
    <row r="51" spans="1:3" ht="47.4" thickBot="1" x14ac:dyDescent="0.35">
      <c r="A51" s="9" t="s">
        <v>5</v>
      </c>
      <c r="B51" s="10" t="s">
        <v>6</v>
      </c>
      <c r="C51" s="10" t="s">
        <v>7</v>
      </c>
    </row>
    <row r="52" spans="1:3" ht="15.6" thickBot="1" x14ac:dyDescent="0.35">
      <c r="A52" s="11">
        <v>1</v>
      </c>
      <c r="B52" s="12" t="s">
        <v>8</v>
      </c>
      <c r="C52" s="12">
        <v>1.1900000000000001E-2</v>
      </c>
    </row>
    <row r="53" spans="1:3" ht="15.6" thickBot="1" x14ac:dyDescent="0.35">
      <c r="A53" s="11">
        <v>2</v>
      </c>
      <c r="B53" s="12" t="s">
        <v>9</v>
      </c>
      <c r="C53" s="12">
        <v>1.8800000000000001E-2</v>
      </c>
    </row>
    <row r="54" spans="1:3" ht="15.6" thickBot="1" x14ac:dyDescent="0.35">
      <c r="A54" s="11">
        <v>3</v>
      </c>
      <c r="B54" s="12" t="s">
        <v>10</v>
      </c>
      <c r="C54" s="12">
        <v>2.24E-2</v>
      </c>
    </row>
    <row r="55" spans="1:3" ht="15.6" thickBot="1" x14ac:dyDescent="0.35">
      <c r="A55" s="11">
        <v>4</v>
      </c>
      <c r="B55" s="12" t="s">
        <v>11</v>
      </c>
      <c r="C55" s="12">
        <v>3.9100000000000003E-2</v>
      </c>
    </row>
    <row r="56" spans="1:3" ht="15.6" thickBot="1" x14ac:dyDescent="0.35">
      <c r="A56" s="11">
        <v>5</v>
      </c>
      <c r="B56" s="12" t="s">
        <v>12</v>
      </c>
      <c r="C56" s="12">
        <v>2.5600000000000001E-2</v>
      </c>
    </row>
    <row r="57" spans="1:3" ht="15.6" thickBot="1" x14ac:dyDescent="0.35">
      <c r="A57" s="11">
        <v>6</v>
      </c>
      <c r="B57" s="12" t="s">
        <v>13</v>
      </c>
      <c r="C57" s="12">
        <v>4.6300000000000001E-2</v>
      </c>
    </row>
    <row r="59" spans="1:3" x14ac:dyDescent="0.3">
      <c r="A59" t="s">
        <v>14</v>
      </c>
      <c r="B59" t="s">
        <v>7</v>
      </c>
    </row>
    <row r="60" spans="1:3" ht="15.6" thickBot="1" x14ac:dyDescent="0.35">
      <c r="A60">
        <f>1/60</f>
        <v>1.6666666666666666E-2</v>
      </c>
      <c r="B60" s="12">
        <v>1.1900000000000001E-2</v>
      </c>
    </row>
    <row r="61" spans="1:3" ht="15.6" thickBot="1" x14ac:dyDescent="0.35">
      <c r="A61">
        <f>2/60</f>
        <v>3.3333333333333333E-2</v>
      </c>
      <c r="B61" s="12">
        <v>1.8800000000000001E-2</v>
      </c>
    </row>
    <row r="62" spans="1:3" ht="15.6" thickBot="1" x14ac:dyDescent="0.35">
      <c r="A62">
        <f>3/60</f>
        <v>0.05</v>
      </c>
      <c r="B62" s="12">
        <v>2.24E-2</v>
      </c>
    </row>
    <row r="64" spans="1:3" ht="15.6" thickBot="1" x14ac:dyDescent="0.35">
      <c r="A64">
        <v>500</v>
      </c>
      <c r="B64" s="12">
        <v>2.5600000000000001E-2</v>
      </c>
    </row>
    <row r="65" spans="1:3" ht="15.6" thickBot="1" x14ac:dyDescent="0.35">
      <c r="A65">
        <v>600</v>
      </c>
      <c r="B65" s="12">
        <v>4.6300000000000001E-2</v>
      </c>
    </row>
    <row r="67" spans="1:3" ht="15.6" thickBot="1" x14ac:dyDescent="0.35">
      <c r="A67" s="11">
        <v>2</v>
      </c>
      <c r="B67" s="12">
        <v>500</v>
      </c>
      <c r="C67" s="12">
        <v>1.8800000000000001E-2</v>
      </c>
    </row>
    <row r="68" spans="1:3" ht="15.6" thickBot="1" x14ac:dyDescent="0.35">
      <c r="A68" s="11">
        <v>4</v>
      </c>
      <c r="B68" s="12">
        <v>600</v>
      </c>
      <c r="C68" s="12">
        <v>3.9100000000000003E-2</v>
      </c>
    </row>
  </sheetData>
  <mergeCells count="3">
    <mergeCell ref="S1:X1"/>
    <mergeCell ref="B1:G1"/>
    <mergeCell ref="K1:P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2020-11-30T20:57:59Z</dcterms:created>
  <dcterms:modified xsi:type="dcterms:W3CDTF">2020-12-03T18:00:25Z</dcterms:modified>
</cp:coreProperties>
</file>