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ΦΥΣΙΚΟΧΗΜΕΙΑ\ΑΣΚΗΣΗ 5\"/>
    </mc:Choice>
  </mc:AlternateContent>
  <xr:revisionPtr revIDLastSave="0" documentId="13_ncr:1_{C9C147A5-3B07-48D5-A7D6-3B0B3EA3CF69}" xr6:coauthVersionLast="45" xr6:coauthVersionMax="45" xr10:uidLastSave="{00000000-0000-0000-0000-000000000000}"/>
  <bookViews>
    <workbookView xWindow="-108" yWindow="-108" windowWidth="23256" windowHeight="12576" xr2:uid="{B7AF2150-F802-4296-A9E8-77A3AB0CB0F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C8" i="1"/>
  <c r="C9" i="1"/>
  <c r="C10" i="1"/>
  <c r="C11" i="1"/>
  <c r="C12" i="1"/>
  <c r="C13" i="1"/>
  <c r="C6" i="1"/>
  <c r="L7" i="1"/>
  <c r="L8" i="1"/>
  <c r="L9" i="1"/>
  <c r="L10" i="1"/>
  <c r="L11" i="1"/>
  <c r="L12" i="1"/>
  <c r="L13" i="1"/>
  <c r="L6" i="1"/>
  <c r="C51" i="1"/>
  <c r="C52" i="1"/>
  <c r="C53" i="1"/>
  <c r="C54" i="1"/>
  <c r="C55" i="1"/>
  <c r="C50" i="1"/>
  <c r="L51" i="1"/>
  <c r="L52" i="1"/>
  <c r="L53" i="1"/>
  <c r="L54" i="1"/>
  <c r="L55" i="1"/>
  <c r="L50" i="1"/>
  <c r="C31" i="1"/>
  <c r="C32" i="1"/>
  <c r="C33" i="1"/>
  <c r="C34" i="1"/>
  <c r="C35" i="1"/>
  <c r="C36" i="1"/>
  <c r="C30" i="1"/>
  <c r="L31" i="1"/>
  <c r="L32" i="1"/>
  <c r="L33" i="1"/>
  <c r="L34" i="1"/>
  <c r="L35" i="1"/>
  <c r="L36" i="1"/>
  <c r="L30" i="1"/>
  <c r="G51" i="1" l="1"/>
  <c r="G52" i="1"/>
  <c r="G53" i="1"/>
  <c r="G54" i="1"/>
  <c r="G55" i="1"/>
  <c r="G50" i="1"/>
  <c r="K51" i="1"/>
  <c r="K52" i="1"/>
  <c r="K53" i="1"/>
  <c r="K54" i="1"/>
  <c r="K55" i="1"/>
  <c r="K50" i="1"/>
  <c r="J51" i="1"/>
  <c r="J52" i="1"/>
  <c r="J53" i="1"/>
  <c r="J54" i="1"/>
  <c r="J55" i="1"/>
  <c r="J50" i="1"/>
  <c r="G31" i="1"/>
  <c r="G32" i="1"/>
  <c r="G33" i="1"/>
  <c r="G34" i="1"/>
  <c r="G35" i="1"/>
  <c r="G36" i="1"/>
  <c r="G30" i="1"/>
  <c r="K31" i="1"/>
  <c r="K32" i="1"/>
  <c r="K33" i="1"/>
  <c r="K34" i="1"/>
  <c r="K35" i="1"/>
  <c r="K36" i="1"/>
  <c r="K30" i="1"/>
  <c r="J31" i="1"/>
  <c r="J32" i="1"/>
  <c r="J33" i="1"/>
  <c r="J34" i="1"/>
  <c r="J35" i="1"/>
  <c r="J36" i="1"/>
  <c r="J30" i="1"/>
  <c r="G7" i="1"/>
  <c r="G8" i="1"/>
  <c r="G9" i="1"/>
  <c r="G10" i="1"/>
  <c r="G11" i="1"/>
  <c r="G6" i="1"/>
  <c r="J7" i="1"/>
  <c r="J8" i="1"/>
  <c r="J9" i="1"/>
  <c r="J10" i="1"/>
  <c r="J11" i="1"/>
  <c r="J12" i="1"/>
  <c r="K12" i="1" s="1"/>
  <c r="J13" i="1"/>
  <c r="K13" i="1" s="1"/>
  <c r="J6" i="1"/>
  <c r="K6" i="1" s="1"/>
  <c r="K7" i="1"/>
  <c r="K8" i="1"/>
  <c r="K9" i="1"/>
  <c r="K10" i="1"/>
  <c r="K11" i="1"/>
</calcChain>
</file>

<file path=xl/sharedStrings.xml><?xml version="1.0" encoding="utf-8"?>
<sst xmlns="http://schemas.openxmlformats.org/spreadsheetml/2006/main" count="61" uniqueCount="17">
  <si>
    <t>α/α</t>
  </si>
  <si>
    <t xml:space="preserve">Τ  </t>
  </si>
  <si>
    <t>( ͦ C)</t>
  </si>
  <si>
    <t>TOF-</t>
  </si>
  <si>
    <t>*</t>
  </si>
  <si>
    <t>)</t>
  </si>
  <si>
    <t>(</t>
  </si>
  <si>
    <t>(%)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</si>
  <si>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1</t>
    </r>
  </si>
  <si>
    <t>-</t>
  </si>
  <si>
    <t>sum</t>
  </si>
  <si>
    <t>piliko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</si>
  <si>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2</t>
    </r>
  </si>
  <si>
    <t>SUM</t>
  </si>
  <si>
    <t>PILIKO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</si>
  <si>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3</t>
    </r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</si>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</sst>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2"/>
      <color rgb="FF000000"/>
      <name val="Arial"/>
      <family val="2"/>
      <charset val="161"/>
    </font>
    <font>
      <b/>
      <vertAlign val="subscript"/>
      <sz val="12"/>
      <color rgb="FF000000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2.5"/>
      <color rgb="FF00000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Φύλλο1!$A$5</c:f>
              <c:strCache>
                <c:ptCount val="1"/>
                <c:pt idx="0">
                  <c:v>ΚΑΤΑΛΥΤΗΣ C1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Φύλλο1!$C$6:$C$13</c:f>
              <c:numCache>
                <c:formatCode>General</c:formatCode>
                <c:ptCount val="8"/>
                <c:pt idx="0">
                  <c:v>1.697792869269949E-3</c:v>
                </c:pt>
                <c:pt idx="1">
                  <c:v>1.6181229773462784E-3</c:v>
                </c:pt>
                <c:pt idx="2">
                  <c:v>1.557632398753894E-3</c:v>
                </c:pt>
                <c:pt idx="3">
                  <c:v>1.567398119122257E-3</c:v>
                </c:pt>
                <c:pt idx="4">
                  <c:v>1.4749262536873156E-3</c:v>
                </c:pt>
                <c:pt idx="5">
                  <c:v>1.4204545454545455E-3</c:v>
                </c:pt>
                <c:pt idx="6">
                  <c:v>1.3888888888888889E-3</c:v>
                </c:pt>
                <c:pt idx="7">
                  <c:v>1.3422818791946308E-3</c:v>
                </c:pt>
              </c:numCache>
            </c:numRef>
          </c:xVal>
          <c:yVal>
            <c:numRef>
              <c:f>Φύλλο1!$G$6:$G$13</c:f>
              <c:numCache>
                <c:formatCode>General</c:formatCode>
                <c:ptCount val="8"/>
                <c:pt idx="0">
                  <c:v>8.5271317829457356</c:v>
                </c:pt>
                <c:pt idx="1">
                  <c:v>19.111111111111111</c:v>
                </c:pt>
                <c:pt idx="2">
                  <c:v>18.620689655172416</c:v>
                </c:pt>
                <c:pt idx="3">
                  <c:v>21.874999999999996</c:v>
                </c:pt>
                <c:pt idx="4">
                  <c:v>27.586206896551722</c:v>
                </c:pt>
                <c:pt idx="5">
                  <c:v>35.508637236084454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DF-4BD4-A37F-ED058ABDB48A}"/>
            </c:ext>
          </c:extLst>
        </c:ser>
        <c:ser>
          <c:idx val="1"/>
          <c:order val="1"/>
          <c:tx>
            <c:strRef>
              <c:f>Φύλλο1!$A$29</c:f>
              <c:strCache>
                <c:ptCount val="1"/>
                <c:pt idx="0">
                  <c:v>ΚΑΤΑΛΥΤΗΣ C2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Φύλλο1!$C$30:$C$36</c:f>
              <c:numCache>
                <c:formatCode>General</c:formatCode>
                <c:ptCount val="7"/>
                <c:pt idx="0">
                  <c:v>1.7211703958691911E-3</c:v>
                </c:pt>
                <c:pt idx="1">
                  <c:v>1.6835016835016834E-3</c:v>
                </c:pt>
                <c:pt idx="2">
                  <c:v>1.6051364365971107E-3</c:v>
                </c:pt>
                <c:pt idx="3">
                  <c:v>1.5313935681470138E-3</c:v>
                </c:pt>
                <c:pt idx="4">
                  <c:v>1.4858841010401188E-3</c:v>
                </c:pt>
                <c:pt idx="5">
                  <c:v>1.4124293785310734E-3</c:v>
                </c:pt>
                <c:pt idx="6">
                  <c:v>1.3698630136986301E-3</c:v>
                </c:pt>
              </c:numCache>
            </c:numRef>
          </c:xVal>
          <c:yVal>
            <c:numRef>
              <c:f>Φύλλο1!$G$30:$G$36</c:f>
              <c:numCache>
                <c:formatCode>General</c:formatCode>
                <c:ptCount val="7"/>
                <c:pt idx="0">
                  <c:v>20.27972027972028</c:v>
                </c:pt>
                <c:pt idx="1">
                  <c:v>30.978260869565222</c:v>
                </c:pt>
                <c:pt idx="2">
                  <c:v>13.026819923371649</c:v>
                </c:pt>
                <c:pt idx="3">
                  <c:v>73.635235732009932</c:v>
                </c:pt>
                <c:pt idx="4">
                  <c:v>78.42688048873616</c:v>
                </c:pt>
                <c:pt idx="5">
                  <c:v>86.862162511303453</c:v>
                </c:pt>
                <c:pt idx="6">
                  <c:v>94.471985782433833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DF-4BD4-A37F-ED058ABDB48A}"/>
            </c:ext>
          </c:extLst>
        </c:ser>
        <c:ser>
          <c:idx val="2"/>
          <c:order val="2"/>
          <c:tx>
            <c:strRef>
              <c:f>Φύλλο1!$A$49</c:f>
              <c:strCache>
                <c:ptCount val="1"/>
                <c:pt idx="0">
                  <c:v>ΚΑΤΑΛΥΤΗΣ C3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Φύλλο1!$C$50:$C$55</c:f>
              <c:numCache>
                <c:formatCode>General</c:formatCode>
                <c:ptCount val="6"/>
                <c:pt idx="0">
                  <c:v>1.7331022530329288E-3</c:v>
                </c:pt>
                <c:pt idx="1">
                  <c:v>1.6722408026755853E-3</c:v>
                </c:pt>
                <c:pt idx="2">
                  <c:v>1.5974440894568689E-3</c:v>
                </c:pt>
                <c:pt idx="3">
                  <c:v>1.5313935681470138E-3</c:v>
                </c:pt>
                <c:pt idx="4">
                  <c:v>1.4771048744460858E-3</c:v>
                </c:pt>
                <c:pt idx="5">
                  <c:v>1.3736263736263737E-3</c:v>
                </c:pt>
              </c:numCache>
            </c:numRef>
          </c:xVal>
          <c:yVal>
            <c:numRef>
              <c:f>Φύλλο1!$G$50:$G$55</c:f>
              <c:numCache>
                <c:formatCode>General</c:formatCode>
                <c:ptCount val="6"/>
                <c:pt idx="0">
                  <c:v>19.933554817275748</c:v>
                </c:pt>
                <c:pt idx="1">
                  <c:v>42.059336823734732</c:v>
                </c:pt>
                <c:pt idx="2">
                  <c:v>59.238796807857575</c:v>
                </c:pt>
                <c:pt idx="3">
                  <c:v>74.076791391538265</c:v>
                </c:pt>
                <c:pt idx="4">
                  <c:v>82.067022240112706</c:v>
                </c:pt>
                <c:pt idx="5">
                  <c:v>94.169570267131235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DF-4BD4-A37F-ED058ABDB4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5348904"/>
        <c:axId val="445349232"/>
      </c:scatterChart>
      <c:valAx>
        <c:axId val="445348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349232"/>
        <c:crosses val="autoZero"/>
        <c:crossBetween val="midCat"/>
      </c:valAx>
      <c:valAx>
        <c:axId val="44534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5348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251460</xdr:colOff>
      <xdr:row>1</xdr:row>
      <xdr:rowOff>152400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E3B57C20-E384-4B6C-99BE-CA036789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25146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</xdr:row>
      <xdr:rowOff>53340</xdr:rowOff>
    </xdr:from>
    <xdr:to>
      <xdr:col>2</xdr:col>
      <xdr:colOff>426720</xdr:colOff>
      <xdr:row>3</xdr:row>
      <xdr:rowOff>53340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9FE76C89-007F-43AD-AEEB-68E28F99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9580"/>
          <a:ext cx="4267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182880</xdr:colOff>
      <xdr:row>1</xdr:row>
      <xdr:rowOff>190500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0D841D14-6286-48EC-8C71-472FEF82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8120"/>
          <a:ext cx="1828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</xdr:row>
      <xdr:rowOff>0</xdr:rowOff>
    </xdr:from>
    <xdr:to>
      <xdr:col>3</xdr:col>
      <xdr:colOff>289560</xdr:colOff>
      <xdr:row>3</xdr:row>
      <xdr:rowOff>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9A6EA8D7-A5B3-4772-B6BB-412C91F0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6240"/>
          <a:ext cx="28956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281940</xdr:colOff>
      <xdr:row>1</xdr:row>
      <xdr:rowOff>190500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2FD1876C-04C7-4244-A936-0B8F77FA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98120"/>
          <a:ext cx="28194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</xdr:row>
      <xdr:rowOff>0</xdr:rowOff>
    </xdr:from>
    <xdr:to>
      <xdr:col>4</xdr:col>
      <xdr:colOff>228600</xdr:colOff>
      <xdr:row>3</xdr:row>
      <xdr:rowOff>198120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0866A5CC-3E1C-4445-8A3E-CD0E9C84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436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297180</xdr:colOff>
      <xdr:row>1</xdr:row>
      <xdr:rowOff>190500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id="{D5CC2AE7-DAA4-4B80-B0E7-ECF7EF38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120"/>
          <a:ext cx="2971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3</xdr:row>
      <xdr:rowOff>0</xdr:rowOff>
    </xdr:from>
    <xdr:to>
      <xdr:col>5</xdr:col>
      <xdr:colOff>228600</xdr:colOff>
      <xdr:row>3</xdr:row>
      <xdr:rowOff>198120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id="{1E545666-B0F2-42A1-99A7-01931B23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436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228600</xdr:colOff>
      <xdr:row>0</xdr:row>
      <xdr:rowOff>190500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id="{3AA77DB3-AED5-4CDB-82FC-6A95EAE8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2286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251460</xdr:colOff>
      <xdr:row>24</xdr:row>
      <xdr:rowOff>152400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id="{11B2C7A7-F1E3-4279-9E19-CFDAD9398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25146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25</xdr:row>
      <xdr:rowOff>53340</xdr:rowOff>
    </xdr:from>
    <xdr:to>
      <xdr:col>2</xdr:col>
      <xdr:colOff>426720</xdr:colOff>
      <xdr:row>26</xdr:row>
      <xdr:rowOff>53340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id="{53C36EB8-0443-4A6F-AC18-4DC585E3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49580"/>
          <a:ext cx="4267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182880</xdr:colOff>
      <xdr:row>24</xdr:row>
      <xdr:rowOff>190500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id="{3969F2A3-D1DC-483A-8ED8-CFD99767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4060" y="198120"/>
          <a:ext cx="1828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3</xdr:col>
      <xdr:colOff>289560</xdr:colOff>
      <xdr:row>26</xdr:row>
      <xdr:rowOff>0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id="{2EAAE4B8-6DA9-4E9C-8B39-A591445D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4060" y="396240"/>
          <a:ext cx="28956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4</xdr:col>
      <xdr:colOff>281940</xdr:colOff>
      <xdr:row>24</xdr:row>
      <xdr:rowOff>190500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id="{A45C7253-AD9A-4BBF-9522-B1A26ED3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660" y="198120"/>
          <a:ext cx="28194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26</xdr:row>
      <xdr:rowOff>0</xdr:rowOff>
    </xdr:from>
    <xdr:to>
      <xdr:col>4</xdr:col>
      <xdr:colOff>228600</xdr:colOff>
      <xdr:row>26</xdr:row>
      <xdr:rowOff>198120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id="{FF866CFA-0D3F-4EBB-A7C3-ACBC5B35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660" y="59436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24</xdr:row>
      <xdr:rowOff>0</xdr:rowOff>
    </xdr:from>
    <xdr:to>
      <xdr:col>5</xdr:col>
      <xdr:colOff>297180</xdr:colOff>
      <xdr:row>24</xdr:row>
      <xdr:rowOff>190500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id="{F308FB41-E521-45ED-BC77-867735CF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198120"/>
          <a:ext cx="2971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26</xdr:row>
      <xdr:rowOff>0</xdr:rowOff>
    </xdr:from>
    <xdr:to>
      <xdr:col>5</xdr:col>
      <xdr:colOff>228600</xdr:colOff>
      <xdr:row>26</xdr:row>
      <xdr:rowOff>198120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id="{0319EED0-4C9A-430B-B32D-BB461312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59436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23</xdr:row>
      <xdr:rowOff>0</xdr:rowOff>
    </xdr:from>
    <xdr:to>
      <xdr:col>6</xdr:col>
      <xdr:colOff>228600</xdr:colOff>
      <xdr:row>23</xdr:row>
      <xdr:rowOff>190500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id="{988944A7-3008-462F-BADF-C78FB148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0"/>
          <a:ext cx="2286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2</xdr:col>
      <xdr:colOff>251460</xdr:colOff>
      <xdr:row>43</xdr:row>
      <xdr:rowOff>152400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id="{73B546BD-5827-4253-8BAD-9DF5EA26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30140"/>
          <a:ext cx="25146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44</xdr:row>
      <xdr:rowOff>53340</xdr:rowOff>
    </xdr:from>
    <xdr:to>
      <xdr:col>2</xdr:col>
      <xdr:colOff>426720</xdr:colOff>
      <xdr:row>45</xdr:row>
      <xdr:rowOff>53340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id="{1EEEC566-F4CD-4E70-B33C-23BB8B8D6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379720"/>
          <a:ext cx="4267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43</xdr:row>
      <xdr:rowOff>0</xdr:rowOff>
    </xdr:from>
    <xdr:to>
      <xdr:col>3</xdr:col>
      <xdr:colOff>182880</xdr:colOff>
      <xdr:row>43</xdr:row>
      <xdr:rowOff>190500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id="{5CBA8D16-5537-4B23-A7D2-91A58756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4060" y="5128260"/>
          <a:ext cx="1828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3</xdr:col>
      <xdr:colOff>289560</xdr:colOff>
      <xdr:row>45</xdr:row>
      <xdr:rowOff>0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id="{0087CD21-F09F-4E21-8CEE-F6D072F9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4060" y="5326380"/>
          <a:ext cx="28956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43</xdr:row>
      <xdr:rowOff>0</xdr:rowOff>
    </xdr:from>
    <xdr:to>
      <xdr:col>4</xdr:col>
      <xdr:colOff>281940</xdr:colOff>
      <xdr:row>43</xdr:row>
      <xdr:rowOff>190500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id="{3E40C034-3173-44D1-9104-C9523C9F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660" y="5128260"/>
          <a:ext cx="28194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45</xdr:row>
      <xdr:rowOff>0</xdr:rowOff>
    </xdr:from>
    <xdr:to>
      <xdr:col>4</xdr:col>
      <xdr:colOff>228600</xdr:colOff>
      <xdr:row>45</xdr:row>
      <xdr:rowOff>198120</xdr:rowOff>
    </xdr:to>
    <xdr:pic>
      <xdr:nvPicPr>
        <xdr:cNvPr id="52" name="Εικόνα 51">
          <a:extLst>
            <a:ext uri="{FF2B5EF4-FFF2-40B4-BE49-F238E27FC236}">
              <a16:creationId xmlns:a16="http://schemas.microsoft.com/office/drawing/2014/main" id="{6280E6C7-5002-469D-8ECF-E1CEE41D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3660" y="552450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297180</xdr:colOff>
      <xdr:row>43</xdr:row>
      <xdr:rowOff>190500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id="{0A83396D-B8BA-4603-8238-70DF263A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5128260"/>
          <a:ext cx="2971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228600</xdr:colOff>
      <xdr:row>45</xdr:row>
      <xdr:rowOff>198120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id="{D1F525F1-5C4A-4B85-BF23-C9E6AD7E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260" y="5524500"/>
          <a:ext cx="22860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42</xdr:row>
      <xdr:rowOff>0</xdr:rowOff>
    </xdr:from>
    <xdr:to>
      <xdr:col>6</xdr:col>
      <xdr:colOff>228600</xdr:colOff>
      <xdr:row>42</xdr:row>
      <xdr:rowOff>190500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id="{5AD65152-5536-410C-A2ED-0D2F3880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4930140"/>
          <a:ext cx="2286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457200</xdr:colOff>
      <xdr:row>4</xdr:row>
      <xdr:rowOff>80010</xdr:rowOff>
    </xdr:from>
    <xdr:to>
      <xdr:col>17</xdr:col>
      <xdr:colOff>152400</xdr:colOff>
      <xdr:row>15</xdr:row>
      <xdr:rowOff>179070</xdr:rowOff>
    </xdr:to>
    <xdr:graphicFrame macro="">
      <xdr:nvGraphicFramePr>
        <xdr:cNvPr id="11" name="Γράφημα 10">
          <a:extLst>
            <a:ext uri="{FF2B5EF4-FFF2-40B4-BE49-F238E27FC236}">
              <a16:creationId xmlns:a16="http://schemas.microsoft.com/office/drawing/2014/main" id="{0D88442F-B43F-4092-8E18-670926B859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125C-577C-4893-BFEA-5BA32867F776}">
  <dimension ref="A1:L56"/>
  <sheetViews>
    <sheetView tabSelected="1" workbookViewId="0">
      <selection activeCell="G6" activeCellId="1" sqref="C6:C13 G6:G13"/>
    </sheetView>
  </sheetViews>
  <sheetFormatPr defaultRowHeight="14.4" x14ac:dyDescent="0.3"/>
  <cols>
    <col min="3" max="3" width="11.44140625" bestFit="1" customWidth="1"/>
    <col min="7" max="7" width="11.44140625" bestFit="1" customWidth="1"/>
  </cols>
  <sheetData>
    <row r="1" spans="1:12" ht="15.6" x14ac:dyDescent="0.3">
      <c r="A1" s="14" t="s">
        <v>0</v>
      </c>
      <c r="B1" s="1" t="s">
        <v>1</v>
      </c>
      <c r="C1" s="17"/>
      <c r="D1" s="1" t="s">
        <v>3</v>
      </c>
      <c r="E1" s="1" t="s">
        <v>3</v>
      </c>
      <c r="F1" s="1" t="s">
        <v>3</v>
      </c>
      <c r="G1" s="14" t="s">
        <v>7</v>
      </c>
    </row>
    <row r="2" spans="1:12" ht="15.6" x14ac:dyDescent="0.3">
      <c r="A2" s="15"/>
      <c r="B2" s="2" t="s">
        <v>2</v>
      </c>
      <c r="C2" s="18"/>
      <c r="D2" s="2" t="s">
        <v>4</v>
      </c>
      <c r="E2" s="2" t="s">
        <v>4</v>
      </c>
      <c r="F2" s="2" t="s">
        <v>4</v>
      </c>
      <c r="G2" s="15"/>
    </row>
    <row r="3" spans="1:12" ht="15.6" x14ac:dyDescent="0.3">
      <c r="A3" s="15"/>
      <c r="B3" s="3"/>
      <c r="C3" s="18"/>
      <c r="D3" s="2" t="s">
        <v>5</v>
      </c>
      <c r="E3" s="2" t="s">
        <v>6</v>
      </c>
      <c r="F3" s="2" t="s">
        <v>6</v>
      </c>
      <c r="G3" s="15"/>
    </row>
    <row r="4" spans="1:12" ht="16.2" thickBot="1" x14ac:dyDescent="0.35">
      <c r="A4" s="16"/>
      <c r="B4" s="4"/>
      <c r="C4" s="19"/>
      <c r="D4" s="4"/>
      <c r="E4" s="5" t="s">
        <v>5</v>
      </c>
      <c r="F4" s="5" t="s">
        <v>5</v>
      </c>
      <c r="G4" s="16"/>
    </row>
    <row r="5" spans="1:12" ht="49.8" thickBot="1" x14ac:dyDescent="0.35">
      <c r="A5" s="6" t="s">
        <v>8</v>
      </c>
      <c r="J5" t="s">
        <v>10</v>
      </c>
      <c r="K5" t="s">
        <v>11</v>
      </c>
      <c r="L5" t="s">
        <v>16</v>
      </c>
    </row>
    <row r="6" spans="1:12" ht="16.2" thickBot="1" x14ac:dyDescent="0.35">
      <c r="A6" s="7">
        <v>1</v>
      </c>
      <c r="B6" s="9">
        <v>316</v>
      </c>
      <c r="C6" s="8">
        <f>1/L6</f>
        <v>1.697792869269949E-3</v>
      </c>
      <c r="D6" s="8">
        <v>1.0999999999999999E-2</v>
      </c>
      <c r="E6" s="8">
        <v>2.1000000000000001E-2</v>
      </c>
      <c r="F6" s="8">
        <v>0.11799999999999999</v>
      </c>
      <c r="G6" s="8">
        <f>K6*100</f>
        <v>8.5271317829457356</v>
      </c>
      <c r="J6">
        <f>D6+F6</f>
        <v>0.129</v>
      </c>
      <c r="K6">
        <f>D6/J6</f>
        <v>8.5271317829457363E-2</v>
      </c>
      <c r="L6">
        <f>B6+273</f>
        <v>589</v>
      </c>
    </row>
    <row r="7" spans="1:12" ht="16.2" thickBot="1" x14ac:dyDescent="0.35">
      <c r="A7" s="10">
        <v>2</v>
      </c>
      <c r="B7" s="5">
        <v>345</v>
      </c>
      <c r="C7" s="8">
        <f t="shared" ref="C7:C13" si="0">1/L7</f>
        <v>1.6181229773462784E-3</v>
      </c>
      <c r="D7" s="11">
        <v>4.2999999999999997E-2</v>
      </c>
      <c r="E7" s="11">
        <v>6.4000000000000001E-2</v>
      </c>
      <c r="F7" s="11">
        <v>0.182</v>
      </c>
      <c r="G7" s="8">
        <f t="shared" ref="G7:G11" si="1">K7*100</f>
        <v>19.111111111111111</v>
      </c>
      <c r="J7">
        <f t="shared" ref="J7:J13" si="2">D7+F7</f>
        <v>0.22499999999999998</v>
      </c>
      <c r="K7">
        <f t="shared" ref="K7:K13" si="3">D7/J7</f>
        <v>0.19111111111111112</v>
      </c>
      <c r="L7">
        <f t="shared" ref="L7:L13" si="4">B7+273</f>
        <v>618</v>
      </c>
    </row>
    <row r="8" spans="1:12" ht="16.2" thickBot="1" x14ac:dyDescent="0.35">
      <c r="A8" s="10">
        <v>3</v>
      </c>
      <c r="B8" s="5">
        <v>369</v>
      </c>
      <c r="C8" s="8">
        <f t="shared" si="0"/>
        <v>1.557632398753894E-3</v>
      </c>
      <c r="D8" s="11">
        <v>5.3999999999999999E-2</v>
      </c>
      <c r="E8" s="11">
        <v>8.5999999999999993E-2</v>
      </c>
      <c r="F8" s="11">
        <v>0.23599999999999999</v>
      </c>
      <c r="G8" s="8">
        <f t="shared" si="1"/>
        <v>18.620689655172416</v>
      </c>
      <c r="J8">
        <f t="shared" si="2"/>
        <v>0.28999999999999998</v>
      </c>
      <c r="K8">
        <f t="shared" si="3"/>
        <v>0.18620689655172415</v>
      </c>
      <c r="L8">
        <f t="shared" si="4"/>
        <v>642</v>
      </c>
    </row>
    <row r="9" spans="1:12" ht="16.2" thickBot="1" x14ac:dyDescent="0.35">
      <c r="A9" s="10">
        <v>4</v>
      </c>
      <c r="B9" s="5">
        <v>365</v>
      </c>
      <c r="C9" s="8">
        <f t="shared" si="0"/>
        <v>1.567398119122257E-3</v>
      </c>
      <c r="D9" s="11">
        <v>7.6999999999999999E-2</v>
      </c>
      <c r="E9" s="11">
        <v>9.9000000000000005E-2</v>
      </c>
      <c r="F9" s="11">
        <v>0.27500000000000002</v>
      </c>
      <c r="G9" s="8">
        <f t="shared" si="1"/>
        <v>21.874999999999996</v>
      </c>
      <c r="J9">
        <f t="shared" si="2"/>
        <v>0.35200000000000004</v>
      </c>
      <c r="K9">
        <f t="shared" si="3"/>
        <v>0.21874999999999997</v>
      </c>
      <c r="L9">
        <f t="shared" si="4"/>
        <v>638</v>
      </c>
    </row>
    <row r="10" spans="1:12" ht="16.2" thickBot="1" x14ac:dyDescent="0.35">
      <c r="A10" s="10">
        <v>5</v>
      </c>
      <c r="B10" s="5">
        <v>405</v>
      </c>
      <c r="C10" s="8">
        <f t="shared" si="0"/>
        <v>1.4749262536873156E-3</v>
      </c>
      <c r="D10" s="11">
        <v>0.12</v>
      </c>
      <c r="E10" s="11">
        <v>0.13</v>
      </c>
      <c r="F10" s="11">
        <v>0.315</v>
      </c>
      <c r="G10" s="8">
        <f t="shared" si="1"/>
        <v>27.586206896551722</v>
      </c>
      <c r="J10">
        <f t="shared" si="2"/>
        <v>0.435</v>
      </c>
      <c r="K10">
        <f t="shared" si="3"/>
        <v>0.27586206896551724</v>
      </c>
      <c r="L10">
        <f t="shared" si="4"/>
        <v>678</v>
      </c>
    </row>
    <row r="11" spans="1:12" ht="16.2" thickBot="1" x14ac:dyDescent="0.35">
      <c r="A11" s="10">
        <v>6</v>
      </c>
      <c r="B11" s="5">
        <v>431</v>
      </c>
      <c r="C11" s="8">
        <f t="shared" si="0"/>
        <v>1.4204545454545455E-3</v>
      </c>
      <c r="D11" s="11">
        <v>0.185</v>
      </c>
      <c r="E11" s="11">
        <v>0.17299999999999999</v>
      </c>
      <c r="F11" s="11">
        <v>0.33600000000000002</v>
      </c>
      <c r="G11" s="8">
        <f t="shared" si="1"/>
        <v>35.508637236084454</v>
      </c>
      <c r="J11">
        <f t="shared" si="2"/>
        <v>0.52100000000000002</v>
      </c>
      <c r="K11">
        <f t="shared" si="3"/>
        <v>0.3550863723608445</v>
      </c>
      <c r="L11">
        <f t="shared" si="4"/>
        <v>704</v>
      </c>
    </row>
    <row r="12" spans="1:12" ht="16.2" thickBot="1" x14ac:dyDescent="0.35">
      <c r="A12" s="10">
        <v>7</v>
      </c>
      <c r="B12" s="5">
        <v>447</v>
      </c>
      <c r="C12" s="8">
        <f t="shared" si="0"/>
        <v>1.3888888888888889E-3</v>
      </c>
      <c r="D12" s="11">
        <v>0.29299999999999998</v>
      </c>
      <c r="E12" s="11">
        <v>0.22800000000000001</v>
      </c>
      <c r="F12" s="11" t="s">
        <v>9</v>
      </c>
      <c r="G12" s="5" t="s">
        <v>9</v>
      </c>
      <c r="J12" t="e">
        <f t="shared" si="2"/>
        <v>#VALUE!</v>
      </c>
      <c r="K12" t="e">
        <f t="shared" si="3"/>
        <v>#VALUE!</v>
      </c>
      <c r="L12">
        <f t="shared" si="4"/>
        <v>720</v>
      </c>
    </row>
    <row r="13" spans="1:12" ht="16.2" thickBot="1" x14ac:dyDescent="0.35">
      <c r="A13" s="10">
        <v>8</v>
      </c>
      <c r="B13" s="5">
        <v>472</v>
      </c>
      <c r="C13" s="8">
        <f t="shared" si="0"/>
        <v>1.3422818791946308E-3</v>
      </c>
      <c r="D13" s="11">
        <v>0.52100000000000002</v>
      </c>
      <c r="E13" s="11">
        <v>0.33600000000000002</v>
      </c>
      <c r="F13" s="5" t="s">
        <v>9</v>
      </c>
      <c r="G13" s="5" t="s">
        <v>9</v>
      </c>
      <c r="J13" t="e">
        <f t="shared" si="2"/>
        <v>#VALUE!</v>
      </c>
      <c r="K13" t="e">
        <f t="shared" si="3"/>
        <v>#VALUE!</v>
      </c>
      <c r="L13">
        <f t="shared" si="4"/>
        <v>745</v>
      </c>
    </row>
    <row r="17" spans="1:12" ht="15.6" x14ac:dyDescent="0.3">
      <c r="A17" s="6"/>
    </row>
    <row r="23" spans="1:12" ht="15" thickBot="1" x14ac:dyDescent="0.35"/>
    <row r="24" spans="1:12" ht="15.6" x14ac:dyDescent="0.3">
      <c r="A24" s="14" t="s">
        <v>0</v>
      </c>
      <c r="B24" s="1" t="s">
        <v>1</v>
      </c>
      <c r="C24" s="17"/>
      <c r="D24" s="1" t="s">
        <v>3</v>
      </c>
      <c r="E24" s="1" t="s">
        <v>3</v>
      </c>
      <c r="F24" s="1" t="s">
        <v>3</v>
      </c>
      <c r="G24" s="14" t="s">
        <v>7</v>
      </c>
    </row>
    <row r="25" spans="1:12" ht="15.6" x14ac:dyDescent="0.3">
      <c r="A25" s="15"/>
      <c r="B25" s="2" t="s">
        <v>2</v>
      </c>
      <c r="C25" s="18"/>
      <c r="D25" s="2" t="s">
        <v>4</v>
      </c>
      <c r="E25" s="2" t="s">
        <v>4</v>
      </c>
      <c r="F25" s="2" t="s">
        <v>4</v>
      </c>
      <c r="G25" s="15"/>
    </row>
    <row r="26" spans="1:12" ht="15.6" x14ac:dyDescent="0.3">
      <c r="A26" s="15"/>
      <c r="B26" s="3"/>
      <c r="C26" s="18"/>
      <c r="D26" s="2" t="s">
        <v>5</v>
      </c>
      <c r="E26" s="2" t="s">
        <v>6</v>
      </c>
      <c r="F26" s="2" t="s">
        <v>6</v>
      </c>
      <c r="G26" s="15"/>
    </row>
    <row r="27" spans="1:12" ht="16.2" thickBot="1" x14ac:dyDescent="0.35">
      <c r="A27" s="16"/>
      <c r="B27" s="4"/>
      <c r="C27" s="19"/>
      <c r="D27" s="4"/>
      <c r="E27" s="5" t="s">
        <v>5</v>
      </c>
      <c r="F27" s="5" t="s">
        <v>5</v>
      </c>
      <c r="G27" s="16"/>
    </row>
    <row r="29" spans="1:12" ht="49.8" thickBot="1" x14ac:dyDescent="0.35">
      <c r="A29" s="6" t="s">
        <v>12</v>
      </c>
      <c r="J29" t="s">
        <v>13</v>
      </c>
      <c r="K29" t="s">
        <v>14</v>
      </c>
      <c r="L29" t="s">
        <v>16</v>
      </c>
    </row>
    <row r="30" spans="1:12" ht="16.2" thickBot="1" x14ac:dyDescent="0.35">
      <c r="A30" s="7">
        <v>1</v>
      </c>
      <c r="B30" s="9">
        <v>308</v>
      </c>
      <c r="C30" s="12">
        <f>1/L30</f>
        <v>1.7211703958691911E-3</v>
      </c>
      <c r="D30" s="8">
        <v>2.9000000000000001E-2</v>
      </c>
      <c r="E30" s="8">
        <v>4.2000000000000003E-2</v>
      </c>
      <c r="F30" s="8">
        <v>0.114</v>
      </c>
      <c r="G30" s="8">
        <f>K30*100</f>
        <v>20.27972027972028</v>
      </c>
      <c r="J30">
        <f>D30+F30</f>
        <v>0.14300000000000002</v>
      </c>
      <c r="K30">
        <f>D30/J30</f>
        <v>0.20279720279720279</v>
      </c>
      <c r="L30">
        <f>B30+273</f>
        <v>581</v>
      </c>
    </row>
    <row r="31" spans="1:12" ht="16.2" thickBot="1" x14ac:dyDescent="0.35">
      <c r="A31" s="10">
        <v>2</v>
      </c>
      <c r="B31" s="5">
        <v>321</v>
      </c>
      <c r="C31" s="12">
        <f t="shared" ref="C31:C36" si="5">1/L31</f>
        <v>1.6835016835016834E-3</v>
      </c>
      <c r="D31" s="11">
        <v>5.7000000000000002E-2</v>
      </c>
      <c r="E31" s="11">
        <v>8.5000000000000006E-2</v>
      </c>
      <c r="F31" s="11">
        <v>0.127</v>
      </c>
      <c r="G31" s="8">
        <f t="shared" ref="G31:G36" si="6">K31*100</f>
        <v>30.978260869565222</v>
      </c>
      <c r="J31">
        <f t="shared" ref="J31:J36" si="7">D31+F31</f>
        <v>0.184</v>
      </c>
      <c r="K31">
        <f t="shared" ref="K31:K36" si="8">D31/J31</f>
        <v>0.30978260869565222</v>
      </c>
      <c r="L31">
        <f t="shared" ref="L31:L36" si="9">B31+273</f>
        <v>594</v>
      </c>
    </row>
    <row r="32" spans="1:12" ht="16.2" thickBot="1" x14ac:dyDescent="0.35">
      <c r="A32" s="10">
        <v>3</v>
      </c>
      <c r="B32" s="5">
        <v>350</v>
      </c>
      <c r="C32" s="12">
        <f t="shared" si="5"/>
        <v>1.6051364365971107E-3</v>
      </c>
      <c r="D32" s="11">
        <v>3.4000000000000002E-2</v>
      </c>
      <c r="E32" s="11">
        <v>0.32700000000000001</v>
      </c>
      <c r="F32" s="11">
        <v>0.22700000000000001</v>
      </c>
      <c r="G32" s="8">
        <f t="shared" si="6"/>
        <v>13.026819923371649</v>
      </c>
      <c r="J32">
        <f t="shared" si="7"/>
        <v>0.26100000000000001</v>
      </c>
      <c r="K32">
        <f t="shared" si="8"/>
        <v>0.13026819923371649</v>
      </c>
      <c r="L32">
        <f t="shared" si="9"/>
        <v>623</v>
      </c>
    </row>
    <row r="33" spans="1:12" ht="16.2" thickBot="1" x14ac:dyDescent="0.35">
      <c r="A33" s="10">
        <v>4</v>
      </c>
      <c r="B33" s="5">
        <v>380</v>
      </c>
      <c r="C33" s="12">
        <f t="shared" si="5"/>
        <v>1.5313935681470138E-3</v>
      </c>
      <c r="D33" s="11">
        <v>1.1870000000000001</v>
      </c>
      <c r="E33" s="11">
        <v>0.97699999999999998</v>
      </c>
      <c r="F33" s="11">
        <v>0.42499999999999999</v>
      </c>
      <c r="G33" s="8">
        <f t="shared" si="6"/>
        <v>73.635235732009932</v>
      </c>
      <c r="J33">
        <f t="shared" si="7"/>
        <v>1.6120000000000001</v>
      </c>
      <c r="K33">
        <f t="shared" si="8"/>
        <v>0.73635235732009929</v>
      </c>
      <c r="L33">
        <f t="shared" si="9"/>
        <v>653</v>
      </c>
    </row>
    <row r="34" spans="1:12" ht="16.2" thickBot="1" x14ac:dyDescent="0.35">
      <c r="A34" s="10">
        <v>5</v>
      </c>
      <c r="B34" s="5">
        <v>400</v>
      </c>
      <c r="C34" s="12">
        <f t="shared" si="5"/>
        <v>1.4858841010401188E-3</v>
      </c>
      <c r="D34" s="11">
        <v>2.0539999999999998</v>
      </c>
      <c r="E34" s="11">
        <v>1.6930000000000001</v>
      </c>
      <c r="F34" s="11">
        <v>0.56499999999999995</v>
      </c>
      <c r="G34" s="8">
        <f t="shared" si="6"/>
        <v>78.42688048873616</v>
      </c>
      <c r="J34">
        <f t="shared" si="7"/>
        <v>2.6189999999999998</v>
      </c>
      <c r="K34">
        <f t="shared" si="8"/>
        <v>0.78426880488736161</v>
      </c>
      <c r="L34">
        <f t="shared" si="9"/>
        <v>673</v>
      </c>
    </row>
    <row r="35" spans="1:12" ht="16.2" thickBot="1" x14ac:dyDescent="0.35">
      <c r="A35" s="10">
        <v>6</v>
      </c>
      <c r="B35" s="5">
        <v>435</v>
      </c>
      <c r="C35" s="12">
        <f t="shared" si="5"/>
        <v>1.4124293785310734E-3</v>
      </c>
      <c r="D35" s="11">
        <v>6.7240000000000002</v>
      </c>
      <c r="E35" s="11">
        <v>5.3929999999999998</v>
      </c>
      <c r="F35" s="11">
        <v>1.0169999999999999</v>
      </c>
      <c r="G35" s="8">
        <f t="shared" si="6"/>
        <v>86.862162511303453</v>
      </c>
      <c r="J35">
        <f t="shared" si="7"/>
        <v>7.7409999999999997</v>
      </c>
      <c r="K35">
        <f t="shared" si="8"/>
        <v>0.86862162511303453</v>
      </c>
      <c r="L35">
        <f t="shared" si="9"/>
        <v>708</v>
      </c>
    </row>
    <row r="36" spans="1:12" ht="16.2" thickBot="1" x14ac:dyDescent="0.35">
      <c r="A36" s="10">
        <v>7</v>
      </c>
      <c r="B36" s="5">
        <v>457</v>
      </c>
      <c r="C36" s="12">
        <f t="shared" si="5"/>
        <v>1.3698630136986301E-3</v>
      </c>
      <c r="D36" s="11">
        <v>20.2</v>
      </c>
      <c r="E36" s="11">
        <v>15.84</v>
      </c>
      <c r="F36" s="11">
        <v>1.1819999999999999</v>
      </c>
      <c r="G36" s="8">
        <f t="shared" si="6"/>
        <v>94.471985782433833</v>
      </c>
      <c r="J36">
        <f t="shared" si="7"/>
        <v>21.381999999999998</v>
      </c>
      <c r="K36">
        <f t="shared" si="8"/>
        <v>0.94471985782433832</v>
      </c>
      <c r="L36">
        <f t="shared" si="9"/>
        <v>730</v>
      </c>
    </row>
    <row r="42" spans="1:12" ht="15" thickBot="1" x14ac:dyDescent="0.35"/>
    <row r="43" spans="1:12" ht="15.6" x14ac:dyDescent="0.3">
      <c r="A43" s="14" t="s">
        <v>0</v>
      </c>
      <c r="B43" s="1" t="s">
        <v>1</v>
      </c>
      <c r="C43" s="17"/>
      <c r="D43" s="1" t="s">
        <v>3</v>
      </c>
      <c r="E43" s="1" t="s">
        <v>3</v>
      </c>
      <c r="F43" s="1" t="s">
        <v>3</v>
      </c>
      <c r="G43" s="14" t="s">
        <v>7</v>
      </c>
    </row>
    <row r="44" spans="1:12" ht="15.6" x14ac:dyDescent="0.3">
      <c r="A44" s="15"/>
      <c r="B44" s="2" t="s">
        <v>2</v>
      </c>
      <c r="C44" s="18"/>
      <c r="D44" s="2" t="s">
        <v>4</v>
      </c>
      <c r="E44" s="2" t="s">
        <v>4</v>
      </c>
      <c r="F44" s="2" t="s">
        <v>4</v>
      </c>
      <c r="G44" s="15"/>
    </row>
    <row r="45" spans="1:12" ht="15.6" x14ac:dyDescent="0.3">
      <c r="A45" s="15"/>
      <c r="B45" s="3"/>
      <c r="C45" s="18"/>
      <c r="D45" s="2" t="s">
        <v>5</v>
      </c>
      <c r="E45" s="2" t="s">
        <v>6</v>
      </c>
      <c r="F45" s="2" t="s">
        <v>6</v>
      </c>
      <c r="G45" s="15"/>
    </row>
    <row r="46" spans="1:12" ht="16.2" thickBot="1" x14ac:dyDescent="0.35">
      <c r="A46" s="16"/>
      <c r="B46" s="4"/>
      <c r="C46" s="19"/>
      <c r="D46" s="4"/>
      <c r="E46" s="5" t="s">
        <v>5</v>
      </c>
      <c r="F46" s="5" t="s">
        <v>5</v>
      </c>
      <c r="G46" s="16"/>
    </row>
    <row r="49" spans="1:12" ht="49.8" thickBot="1" x14ac:dyDescent="0.35">
      <c r="A49" s="6" t="s">
        <v>15</v>
      </c>
      <c r="J49" t="s">
        <v>13</v>
      </c>
      <c r="K49" t="s">
        <v>14</v>
      </c>
      <c r="L49" t="s">
        <v>16</v>
      </c>
    </row>
    <row r="50" spans="1:12" ht="16.2" thickBot="1" x14ac:dyDescent="0.35">
      <c r="A50" s="7">
        <v>1</v>
      </c>
      <c r="B50" s="9">
        <v>304</v>
      </c>
      <c r="C50" s="8">
        <f>1/L50</f>
        <v>1.7331022530329288E-3</v>
      </c>
      <c r="D50" s="8">
        <v>0.06</v>
      </c>
      <c r="E50" s="8">
        <v>0.09</v>
      </c>
      <c r="F50" s="8">
        <v>0.24099999999999999</v>
      </c>
      <c r="G50" s="8">
        <f>K50*100</f>
        <v>19.933554817275748</v>
      </c>
      <c r="J50">
        <f>D50+F50</f>
        <v>0.30099999999999999</v>
      </c>
      <c r="K50">
        <f>D50/J50</f>
        <v>0.19933554817275748</v>
      </c>
      <c r="L50">
        <f>B50+273</f>
        <v>577</v>
      </c>
    </row>
    <row r="51" spans="1:12" ht="16.2" thickBot="1" x14ac:dyDescent="0.35">
      <c r="A51" s="10">
        <v>2</v>
      </c>
      <c r="B51" s="5">
        <v>325</v>
      </c>
      <c r="C51" s="8">
        <f t="shared" ref="C51:C55" si="10">1/L51</f>
        <v>1.6722408026755853E-3</v>
      </c>
      <c r="D51" s="11">
        <v>0.24099999999999999</v>
      </c>
      <c r="E51" s="11">
        <v>0.27100000000000002</v>
      </c>
      <c r="F51" s="11">
        <v>0.33200000000000002</v>
      </c>
      <c r="G51" s="8">
        <f t="shared" ref="G51:G55" si="11">K51*100</f>
        <v>42.059336823734732</v>
      </c>
      <c r="J51">
        <f t="shared" ref="J51:J55" si="12">D51+F51</f>
        <v>0.57299999999999995</v>
      </c>
      <c r="K51">
        <f t="shared" ref="K51:K55" si="13">D51/J51</f>
        <v>0.42059336823734733</v>
      </c>
      <c r="L51">
        <f t="shared" ref="L51:L55" si="14">B51+273</f>
        <v>598</v>
      </c>
    </row>
    <row r="52" spans="1:12" ht="16.2" thickBot="1" x14ac:dyDescent="0.35">
      <c r="A52" s="10">
        <v>3</v>
      </c>
      <c r="B52" s="5">
        <v>353</v>
      </c>
      <c r="C52" s="8">
        <f t="shared" si="10"/>
        <v>1.5974440894568689E-3</v>
      </c>
      <c r="D52" s="11">
        <v>0.96499999999999997</v>
      </c>
      <c r="E52" s="11">
        <v>0.90400000000000003</v>
      </c>
      <c r="F52" s="11">
        <v>0.66400000000000003</v>
      </c>
      <c r="G52" s="8">
        <f t="shared" si="11"/>
        <v>59.238796807857575</v>
      </c>
      <c r="J52">
        <f t="shared" si="12"/>
        <v>1.629</v>
      </c>
      <c r="K52">
        <f t="shared" si="13"/>
        <v>0.59238796807857574</v>
      </c>
      <c r="L52">
        <f t="shared" si="14"/>
        <v>626</v>
      </c>
    </row>
    <row r="53" spans="1:12" ht="16.2" thickBot="1" x14ac:dyDescent="0.35">
      <c r="A53" s="10">
        <v>4</v>
      </c>
      <c r="B53" s="5">
        <v>380</v>
      </c>
      <c r="C53" s="8">
        <f t="shared" si="10"/>
        <v>1.5313935681470138E-3</v>
      </c>
      <c r="D53" s="11">
        <v>3.0289999999999999</v>
      </c>
      <c r="E53" s="11">
        <v>2.516</v>
      </c>
      <c r="F53" s="11">
        <v>1.06</v>
      </c>
      <c r="G53" s="8">
        <f t="shared" si="11"/>
        <v>74.076791391538265</v>
      </c>
      <c r="J53">
        <f t="shared" si="12"/>
        <v>4.0890000000000004</v>
      </c>
      <c r="K53">
        <f t="shared" si="13"/>
        <v>0.74076791391538266</v>
      </c>
      <c r="L53">
        <f t="shared" si="14"/>
        <v>653</v>
      </c>
    </row>
    <row r="54" spans="1:12" ht="16.2" thickBot="1" x14ac:dyDescent="0.35">
      <c r="A54" s="10">
        <v>5</v>
      </c>
      <c r="B54" s="5">
        <v>404</v>
      </c>
      <c r="C54" s="8">
        <f t="shared" si="10"/>
        <v>1.4771048744460858E-3</v>
      </c>
      <c r="D54" s="11">
        <v>8.1549999999999994</v>
      </c>
      <c r="E54" s="11">
        <v>6.319</v>
      </c>
      <c r="F54" s="11">
        <v>1.782</v>
      </c>
      <c r="G54" s="8">
        <f t="shared" si="11"/>
        <v>82.067022240112706</v>
      </c>
      <c r="J54">
        <f t="shared" si="12"/>
        <v>9.9369999999999994</v>
      </c>
      <c r="K54">
        <f t="shared" si="13"/>
        <v>0.82067022240112708</v>
      </c>
      <c r="L54">
        <f t="shared" si="14"/>
        <v>677</v>
      </c>
    </row>
    <row r="55" spans="1:12" ht="16.2" thickBot="1" x14ac:dyDescent="0.35">
      <c r="A55" s="10">
        <v>6</v>
      </c>
      <c r="B55" s="5">
        <v>455</v>
      </c>
      <c r="C55" s="8">
        <f t="shared" si="10"/>
        <v>1.3736263736263737E-3</v>
      </c>
      <c r="D55" s="11">
        <v>60.81</v>
      </c>
      <c r="E55" s="11">
        <v>44.43</v>
      </c>
      <c r="F55" s="11">
        <v>3.7650000000000001</v>
      </c>
      <c r="G55" s="8">
        <f t="shared" si="11"/>
        <v>94.169570267131235</v>
      </c>
      <c r="J55">
        <f t="shared" si="12"/>
        <v>64.575000000000003</v>
      </c>
      <c r="K55">
        <f t="shared" si="13"/>
        <v>0.94169570267131242</v>
      </c>
      <c r="L55">
        <f t="shared" si="14"/>
        <v>728</v>
      </c>
    </row>
    <row r="56" spans="1:12" ht="16.2" x14ac:dyDescent="0.3">
      <c r="A56" s="13"/>
    </row>
  </sheetData>
  <mergeCells count="9">
    <mergeCell ref="A43:A46"/>
    <mergeCell ref="C43:C46"/>
    <mergeCell ref="G43:G46"/>
    <mergeCell ref="A1:A4"/>
    <mergeCell ref="C1:C4"/>
    <mergeCell ref="G1:G4"/>
    <mergeCell ref="A24:A27"/>
    <mergeCell ref="C24:C27"/>
    <mergeCell ref="G24:G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2020-06-01T17:36:11Z</dcterms:created>
  <dcterms:modified xsi:type="dcterms:W3CDTF">2020-06-02T00:14:43Z</dcterms:modified>
</cp:coreProperties>
</file>